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152173\340$\H31\1財政\0財政一般\4財政調査回答\200219 平成30年度財政状況資料集の作成について（回答期限3月4日）…済\県回答\"/>
    </mc:Choice>
  </mc:AlternateContent>
  <bookViews>
    <workbookView xWindow="0" yWindow="0" windowWidth="20490" windowHeight="73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8" i="10" l="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<sst xmlns="http://schemas.openxmlformats.org/spreadsheetml/2006/main" count="1081" uniqueCount="610">
  <si>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</si>
  <si>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</si>
  <si>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</si>
  <si>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</si>
  <si>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</si>
  <si>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</si>
  <si>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</si>
  <si>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</si>
  <si>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</si>
  <si>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</si>
  <si>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</si>
  <si>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</si>
  <si>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</si>
  <si>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</si>
  <si>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</si>
  <si>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</si>
  <si>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</si>
  <si>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</si>
  <si>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</si>
  <si>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</si>
  <si>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</si>
  <si>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</si>
  <si>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</si>
  <si>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</si>
  <si>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</si>
  <si>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</si>
  <si>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</si>
  <si>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</si>
  <si>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</si>
  <si>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</si>
  <si>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</si>
  <si>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</si>
  <si>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</si>
  <si>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</si>
  <si>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</si>
  <si>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</si>
  <si>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</si>
  <si>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</si>
  <si>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</si>
  <si>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</si>
  <si>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</si>
  <si>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</si>
  <si>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</si>
  <si>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</si>
  <si>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</si>
  <si>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</si>
  <si>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</si>
  <si>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</si>
  <si>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</si>
  <si>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</si>
  <si>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</si>
  <si>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</si>
  <si>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</si>
  <si>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</si>
  <si>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</si>
  <si>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</si>
  <si>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</si>
  <si>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</si>
  <si>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</si>
  <si>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</si>
  <si>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</si>
  <si>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</si>
  <si>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</si>
  <si>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</si>
  <si>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</si>
  <si>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</si>
  <si>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</si>
  <si>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</si>
  <si>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</si>
  <si>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</si>
  <si>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</si>
  <si>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</si>
  <si>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</si>
  <si>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</si>
  <si>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</si>
  <si>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</si>
  <si>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</si>
  <si>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</si>
  <si>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</si>
  <si>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</si>
  <si>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</si>
  <si>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</si>
  <si>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</si>
  <si>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</si>
  <si>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</si>
  <si>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</si>
  <si>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</si>
  <si>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</si>
  <si>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</si>
  <si>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</si>
  <si>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</si>
  <si>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</si>
  <si>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</si>
  <si>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</si>
  <si>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</si>
  <si>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</si>
  <si>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</si>
  <si>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妙高市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</si>
  <si>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</si>
  <si>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</si>
  <si>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</si>
  <si>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</si>
  <si>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</si>
  <si>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</si>
  <si>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</si>
  <si>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</si>
  <si>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</si>
  <si>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</si>
  <si>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</si>
  <si>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</si>
  <si>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</si>
  <si>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</si>
  <si>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</si>
  <si>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</si>
  <si>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</si>
  <si>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</si>
  <si>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</si>
  <si>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</si>
  <si>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</si>
  <si>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</si>
  <si>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</si>
  <si>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</si>
  <si>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</si>
  <si>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</si>
  <si>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</si>
  <si>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</si>
  <si>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</si>
  <si>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</si>
  <si>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</si>
  <si>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</si>
  <si>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</si>
  <si>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</si>
  <si>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</si>
  <si>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</si>
  <si>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</si>
  <si>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</si>
  <si>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</si>
  <si>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</si>
  <si>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</si>
  <si>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</si>
  <si>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</si>
  <si>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</si>
  <si>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</si>
  <si>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</si>
  <si>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</si>
  <si>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</si>
  <si>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</si>
  <si>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</si>
  <si>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</si>
  <si>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</si>
  <si>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</si>
  <si>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</si>
  <si>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</si>
  <si>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</si>
  <si>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</si>
  <si>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</si>
  <si>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</si>
  <si>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</si>
  <si>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</si>
  <si>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</si>
  <si>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</si>
  <si>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</si>
  <si>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</si>
  <si>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</si>
  <si>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</si>
  <si>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</si>
  <si>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</si>
  <si>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</si>
  <si>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</si>
  <si>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</si>
  <si>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</si>
  <si>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</si>
  <si>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</si>
  <si>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</si>
  <si>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</si>
  <si>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</si>
  <si>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</si>
  <si>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</si>
  <si>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</si>
  <si>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</si>
  <si>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</si>
  <si>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</si>
  <si>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</si>
  <si>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</si>
  <si>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</si>
  <si>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</si>
  <si>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</si>
  <si>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</si>
  <si>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</si>
  <si>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</si>
  <si>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</si>
  <si>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</si>
  <si>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</si>
  <si>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</si>
  <si>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</si>
  <si>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</si>
  <si>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</si>
  <si>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</si>
  <si>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</si>
  <si>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</si>
  <si>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</si>
  <si>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</si>
  <si>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</si>
  <si>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</si>
  <si>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</si>
  <si>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</si>
  <si>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</si>
  <si>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</si>
  <si>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</si>
  <si>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</si>
  <si>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新潟県妙高市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</si>
  <si>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</si>
  <si>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</si>
  <si>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</si>
  <si>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</si>
  <si>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</si>
  <si>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</si>
  <si>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</si>
  <si>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</si>
  <si>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</si>
  <si>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</si>
  <si>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</si>
  <si>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</si>
  <si>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</si>
  <si>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</si>
  <si>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</si>
  <si>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</si>
  <si>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</si>
  <si>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</si>
  <si>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</si>
  <si>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</si>
  <si>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</si>
  <si>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</si>
  <si>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</si>
  <si>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</si>
  <si>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</si>
  <si>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</si>
  <si>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</si>
  <si>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</si>
  <si>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</si>
  <si>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</si>
  <si>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</si>
  <si>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</si>
  <si>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</si>
  <si>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</si>
  <si>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</si>
  <si>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</si>
  <si>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</si>
  <si>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</si>
  <si>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</si>
  <si>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</si>
  <si>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</si>
  <si>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</si>
  <si>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</si>
  <si>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</si>
  <si>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</si>
  <si>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</si>
  <si>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</si>
  <si>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</si>
  <si>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</si>
  <si>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</si>
  <si>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</si>
  <si>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</si>
  <si>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</si>
  <si>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</si>
  <si>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</si>
  <si>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</si>
  <si>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</si>
  <si>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</si>
  <si>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</si>
  <si>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</si>
  <si>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</si>
  <si>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</si>
  <si>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</si>
  <si>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</si>
  <si>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</si>
  <si>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</si>
  <si>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</si>
  <si>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</si>
  <si>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</si>
  <si>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</si>
  <si>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</si>
  <si>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</si>
  <si>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</si>
  <si>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</si>
  <si>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</si>
  <si>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</si>
  <si>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</si>
  <si>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</si>
  <si>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</si>
  <si>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</si>
  <si>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</si>
  <si>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</si>
  <si>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</si>
  <si>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</si>
  <si>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</si>
  <si>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</si>
  <si>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</si>
  <si>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</si>
  <si>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</si>
  <si>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</si>
  <si>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</si>
  <si>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</si>
  <si>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</si>
  <si>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</si>
  <si>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</si>
  <si>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</si>
  <si>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</si>
  <si>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</si>
  <si>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</si>
  <si>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</si>
  <si>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</si>
  <si>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</si>
  <si>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</si>
  <si>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</si>
  <si>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</si>
  <si>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</si>
  <si>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</si>
  <si>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</si>
  <si>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</si>
  <si>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</si>
  <si>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</si>
  <si>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</si>
  <si>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</si>
  <si>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</si>
  <si>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</si>
  <si>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</si>
  <si>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</si>
  <si>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</si>
  <si>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</si>
  <si>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</si>
  <si>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</si>
  <si>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</si>
  <si>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</si>
  <si>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</si>
  <si>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</si>
  <si>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</si>
  <si>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</si>
  <si>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</si>
  <si>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</si>
  <si>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</si>
  <si>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</si>
  <si>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</si>
  <si>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</si>
  <si>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</si>
  <si>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</si>
  <si>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</si>
  <si>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</si>
  <si>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</si>
  <si>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</si>
  <si>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</si>
  <si>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</si>
  <si>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</si>
  <si>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</si>
  <si>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</si>
  <si>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</si>
  <si>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</si>
  <si>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</si>
  <si>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</si>
  <si>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</si>
  <si>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新潟県妙高市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</si>
  <si>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</si>
  <si>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</si>
  <si>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</si>
  <si>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</si>
  <si>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</si>
  <si>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</si>
  <si>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</si>
  <si>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</si>
  <si>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</si>
  <si>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</si>
  <si>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</si>
  <si>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</si>
  <si>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</si>
  <si>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</si>
  <si>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</si>
  <si>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</si>
  <si>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</si>
  <si>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</si>
  <si>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</si>
  <si>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</si>
  <si>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</si>
  <si>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</si>
  <si>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</si>
  <si>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</si>
  <si>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</si>
  <si>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</si>
  <si>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</si>
  <si>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</si>
  <si>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</si>
  <si>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</si>
  <si>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</si>
  <si>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</si>
  <si>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</si>
  <si>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</si>
  <si>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</si>
  <si>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</si>
  <si>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</si>
  <si>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ガス事業会計</t>
    <phoneticPr fontId="5"/>
  </si>
  <si>
    <t>法適用企業</t>
    <phoneticPr fontId="5"/>
  </si>
  <si>
    <t>水道事業会計</t>
    <phoneticPr fontId="5"/>
  </si>
  <si>
    <t>公共下水道事業会計</t>
    <phoneticPr fontId="5"/>
  </si>
  <si>
    <t>農業集落排水事業会計</t>
    <phoneticPr fontId="5"/>
  </si>
  <si>
    <t>簡易水道事業特別会計</t>
    <phoneticPr fontId="5"/>
  </si>
  <si>
    <t>-</t>
    <phoneticPr fontId="5"/>
  </si>
  <si>
    <t>法非適用企業</t>
    <phoneticPr fontId="5"/>
  </si>
  <si>
    <t>高柳工場団地開発事業特別会計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</si>
  <si>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</si>
  <si>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</si>
  <si>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</si>
  <si>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</si>
  <si>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</si>
  <si>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</si>
  <si>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</si>
  <si>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</si>
  <si>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</si>
  <si>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</si>
  <si>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</si>
  <si>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</si>
  <si>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</si>
  <si>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</si>
  <si>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</si>
  <si>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</si>
  <si>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</si>
  <si>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</si>
  <si>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</si>
  <si>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</si>
  <si>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</si>
  <si>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</si>
  <si>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</si>
  <si>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</si>
  <si>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</si>
  <si>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</si>
  <si>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</si>
  <si>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</si>
  <si>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</si>
  <si>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</si>
  <si>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</si>
  <si>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</si>
  <si>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</si>
  <si>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</si>
  <si>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</si>
  <si>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</si>
  <si>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</si>
  <si>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</si>
  <si>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</si>
  <si>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</si>
  <si>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</si>
  <si>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</si>
  <si>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</si>
  <si>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</si>
  <si>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</si>
  <si>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</si>
  <si>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</si>
  <si>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</si>
  <si>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</si>
  <si>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</si>
  <si>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</si>
  <si>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</si>
  <si>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</si>
  <si>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</si>
  <si>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</si>
  <si>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</si>
  <si>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</si>
  <si>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</si>
  <si>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</si>
  <si>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</si>
  <si>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</si>
  <si>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</si>
  <si>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</si>
  <si>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</si>
  <si>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</si>
  <si>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</si>
  <si>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</si>
  <si>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</si>
  <si>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</si>
  <si>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</si>
  <si>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</si>
  <si>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</si>
  <si>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</si>
  <si>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</si>
  <si>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</si>
  <si>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</si>
  <si>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</si>
  <si>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</si>
  <si>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</si>
  <si>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</si>
  <si>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</si>
  <si>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</si>
  <si>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</si>
  <si>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</si>
  <si>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</si>
  <si>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</si>
  <si>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</si>
  <si>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</si>
  <si>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</si>
  <si>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</si>
  <si>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</si>
  <si>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</si>
  <si>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</si>
  <si>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</si>
  <si>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</si>
  <si>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</si>
  <si>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</si>
  <si>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</si>
  <si>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</si>
  <si>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</si>
  <si>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</si>
  <si>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</si>
  <si>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</si>
  <si>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</si>
  <si>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</si>
  <si>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</si>
  <si>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</si>
  <si>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</si>
  <si>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</si>
  <si>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</si>
  <si>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</si>
  <si>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</si>
  <si>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</si>
  <si>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</si>
  <si>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</si>
  <si>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</si>
  <si>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</si>
  <si>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</si>
  <si>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</si>
  <si>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</si>
  <si>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</si>
  <si>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</si>
  <si>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</si>
  <si>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</si>
  <si>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</si>
  <si>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</si>
  <si>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</si>
  <si>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</si>
  <si>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</si>
  <si>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</si>
  <si>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</si>
  <si>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</si>
  <si>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</si>
  <si>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</si>
  <si>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</si>
  <si>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</si>
  <si>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</si>
  <si>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</si>
  <si>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</si>
  <si>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</si>
  <si>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</si>
  <si>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</si>
  <si>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</si>
  <si>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</si>
  <si>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</si>
  <si>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</si>
  <si>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</si>
  <si>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</si>
  <si>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</si>
  <si>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</si>
  <si>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</si>
  <si>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</si>
  <si>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</si>
  <si>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</si>
  <si>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</si>
  <si>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</si>
  <si>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</si>
  <si>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</si>
  <si>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</si>
  <si>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</si>
  <si>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</si>
  <si>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</si>
  <si>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</si>
  <si>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</si>
  <si>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ガス事業会計</t>
  </si>
  <si>
    <t>公共下水道事業会計</t>
  </si>
  <si>
    <t>国民健康保険特別会計</t>
  </si>
  <si>
    <t>介護保険特別会計</t>
  </si>
  <si>
    <t>高柳工場団地開発事業特別会計</t>
  </si>
  <si>
    <t>農業集落排水事業会計</t>
  </si>
  <si>
    <t>その他会計（赤字）</t>
  </si>
  <si>
    <t>その他会計（黒字）</t>
  </si>
  <si>
    <t>H25末</t>
    <phoneticPr fontId="5"/>
  </si>
  <si>
    <t>H26末</t>
    <phoneticPr fontId="5"/>
  </si>
  <si>
    <t>H27末</t>
    <phoneticPr fontId="5"/>
  </si>
  <si>
    <t>H28末</t>
    <phoneticPr fontId="5"/>
  </si>
  <si>
    <t>H29末</t>
    <phoneticPr fontId="5"/>
  </si>
  <si>
    <t>上越地域消防事務組合</t>
    <rPh sb="0" eb="2">
      <t>ジョウエツ</t>
    </rPh>
    <rPh sb="2" eb="4">
      <t>チイキ</t>
    </rPh>
    <rPh sb="4" eb="6">
      <t>ショウボウ</t>
    </rPh>
    <rPh sb="6" eb="8">
      <t>ジム</t>
    </rPh>
    <rPh sb="8" eb="10">
      <t>クミアイ</t>
    </rPh>
    <phoneticPr fontId="2"/>
  </si>
  <si>
    <t>上越広域伝染病院組合</t>
    <rPh sb="0" eb="2">
      <t>ジョウエツ</t>
    </rPh>
    <rPh sb="2" eb="4">
      <t>コウイキ</t>
    </rPh>
    <rPh sb="4" eb="7">
      <t>デンセンビョウ</t>
    </rPh>
    <rPh sb="7" eb="8">
      <t>イン</t>
    </rPh>
    <rPh sb="8" eb="10">
      <t>クミアイ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</si>
  <si>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</si>
  <si>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</si>
  <si>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</si>
  <si>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</si>
  <si>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新潟県市町村総合事務組合【交通災害共済事務特別会計】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ジム</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</si>
  <si>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</si>
  <si>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</si>
  <si>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妙高ふるさと振興</t>
    <rPh sb="0" eb="2">
      <t>ミョウコウ</t>
    </rPh>
    <rPh sb="6" eb="8">
      <t>シンコウ</t>
    </rPh>
    <phoneticPr fontId="2"/>
  </si>
  <si>
    <t>まちづくり新井</t>
    <rPh sb="5" eb="7">
      <t>アライ</t>
    </rPh>
    <phoneticPr fontId="2"/>
  </si>
  <si>
    <t>妙高文化振興事業団</t>
    <rPh sb="0" eb="2">
      <t>ミョウコウ</t>
    </rPh>
    <rPh sb="2" eb="4">
      <t>ブンカ</t>
    </rPh>
    <rPh sb="4" eb="6">
      <t>シンコウ</t>
    </rPh>
    <rPh sb="6" eb="9">
      <t>ジギョウダン</t>
    </rPh>
    <phoneticPr fontId="2"/>
  </si>
  <si>
    <t>妙高市土地開発公社</t>
    <rPh sb="0" eb="3">
      <t>ミョウコウシ</t>
    </rPh>
    <rPh sb="3" eb="5">
      <t>トチ</t>
    </rPh>
    <rPh sb="5" eb="7">
      <t>カイハツ</t>
    </rPh>
    <rPh sb="7" eb="9">
      <t>コウシャ</t>
    </rPh>
    <phoneticPr fontId="2"/>
  </si>
  <si>
    <t>-</t>
    <phoneticPr fontId="2"/>
  </si>
  <si>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</si>
  <si>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</si>
  <si>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</si>
  <si>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</si>
  <si>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</si>
  <si>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t>
    <phoneticPr fontId="2"/>
  </si>
  <si>
    <t>ふるさと振興基金</t>
    <rPh sb="4" eb="6">
      <t>シンコウ</t>
    </rPh>
    <rPh sb="6" eb="8">
      <t>キキン</t>
    </rPh>
    <phoneticPr fontId="2"/>
  </si>
  <si>
    <t>ごみ処理施設整備基金</t>
    <rPh sb="2" eb="4">
      <t>ショリ</t>
    </rPh>
    <rPh sb="4" eb="6">
      <t>シセツ</t>
    </rPh>
    <rPh sb="6" eb="8">
      <t>セイビ</t>
    </rPh>
    <rPh sb="8" eb="10">
      <t>キキン</t>
    </rPh>
    <phoneticPr fontId="2"/>
  </si>
  <si>
    <t>妙高山麓ゆめ基金</t>
    <rPh sb="0" eb="2">
      <t>ミョウコウ</t>
    </rPh>
    <rPh sb="2" eb="4">
      <t>サンロク</t>
    </rPh>
    <rPh sb="6" eb="8">
      <t>キキン</t>
    </rPh>
    <phoneticPr fontId="2"/>
  </si>
  <si>
    <t>ふれあい福祉基金</t>
    <rPh sb="4" eb="6">
      <t>フクシ</t>
    </rPh>
    <rPh sb="6" eb="8">
      <t>キキン</t>
    </rPh>
    <phoneticPr fontId="2"/>
  </si>
  <si>
    <t>体育・文化施設建設基金</t>
    <rPh sb="0" eb="2">
      <t>タイイク</t>
    </rPh>
    <rPh sb="3" eb="5">
      <t>ブンカ</t>
    </rPh>
    <rPh sb="5" eb="7">
      <t>シセツ</t>
    </rPh>
    <rPh sb="7" eb="9">
      <t>ケンセツ</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</si>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</sst>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684A-4ECE-8269-2D5BC24462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78505</c:v>
                </c:pt>
                <c:pt idx="1">
                  <c:v>71213</c:v>
                </c:pt>
                <c:pt idx="2">
                  <c:v>132713</c:v>
                </c:pt>
                <c:pt idx="3">
                  <c:v>103716</c:v>
                </c:pt>
                <c:pt idx="4">
                  <c:v>77916</c:v>
                </c:pt>
              </c:numCache>
            </c:numRef>
          </c:val>
          <c:smooth val="0"/>
          <c:extLst xmlns:c16r2="http://schemas.microsoft.com/office/drawing/2015/06/chart">
            <c:ext xmlns:c16="http://schemas.microsoft.com/office/drawing/2014/chart" uri="{C3380CC4-5D6E-409C-BE32-E72D297353CC}">
              <c16:uniqueId val="{00000001-684A-4ECE-8269-2D5BC244621F}"/>
            </c:ext>
          </c:extLst>
        </c:ser>
        <c:dLbls>
          <c:showLegendKey val="0"/>
          <c:showVal val="0"/>
          <c:showCatName val="0"/>
          <c:showSerName val="0"/>
          <c:showPercent val="0"/>
          <c:showBubbleSize val="0"/>
        </c:dLbls>
        <c:marker val="1"/>
        <c:smooth val="0"/>
        <c:axId val="213023136"/>
        <c:axId val="192337712"/>
      </c:lineChart>
      <c:catAx>
        <c:axId val="21302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37712"/>
        <c:crosses val="autoZero"/>
        <c:auto val="1"/>
        <c:lblAlgn val="ctr"/>
        <c:lblOffset val="100"/>
        <c:tickLblSkip val="1"/>
        <c:tickMarkSkip val="1"/>
        <c:noMultiLvlLbl val="0"/>
      </c:catAx>
      <c:valAx>
        <c:axId val="192337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02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14.65</c:v>
                </c:pt>
                <c:pt idx="1">
                  <c:v>16.350000000000001</c:v>
                </c:pt>
                <c:pt idx="2">
                  <c:v>15.26</c:v>
                </c:pt>
                <c:pt idx="3">
                  <c:v>15.24</c:v>
                </c:pt>
                <c:pt idx="4">
                  <c:v>16.12</c:v>
                </c:pt>
              </c:numCache>
            </c:numRef>
          </c:val>
          <c:extLst xmlns:c16r2="http://schemas.microsoft.com/office/drawing/2015/06/chart">
            <c:ext xmlns:c16="http://schemas.microsoft.com/office/drawing/2014/chart" uri="{C3380CC4-5D6E-409C-BE32-E72D297353CC}">
              <c16:uniqueId val="{00000000-14F0-4F6C-84F7-8AEDF2EFB0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23.81</c:v>
                </c:pt>
                <c:pt idx="1">
                  <c:v>40.049999999999997</c:v>
                </c:pt>
                <c:pt idx="2">
                  <c:v>41.11</c:v>
                </c:pt>
                <c:pt idx="3">
                  <c:v>41.95</c:v>
                </c:pt>
                <c:pt idx="4">
                  <c:v>42.72</c:v>
                </c:pt>
              </c:numCache>
            </c:numRef>
          </c:val>
          <c:extLst xmlns:c16r2="http://schemas.microsoft.com/office/drawing/2015/06/chart">
            <c:ext xmlns:c16="http://schemas.microsoft.com/office/drawing/2014/chart" uri="{C3380CC4-5D6E-409C-BE32-E72D297353CC}">
              <c16:uniqueId val="{00000001-14F0-4F6C-84F7-8AEDF2EFB039}"/>
            </c:ext>
          </c:extLst>
        </c:ser>
        <c:dLbls>
          <c:showLegendKey val="0"/>
          <c:showVal val="0"/>
          <c:showCatName val="0"/>
          <c:showSerName val="0"/>
          <c:showPercent val="0"/>
          <c:showBubbleSize val="0"/>
        </c:dLbls>
        <c:gapWidth val="250"/>
        <c:overlap val="100"/>
        <c:axId val="219348568"/>
        <c:axId val="21414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5.82</c:v>
                </c:pt>
                <c:pt idx="1">
                  <c:v>20.8</c:v>
                </c:pt>
                <c:pt idx="2">
                  <c:v>2.5499999999999998</c:v>
                </c:pt>
                <c:pt idx="3">
                  <c:v>3.77</c:v>
                </c:pt>
                <c:pt idx="4">
                  <c:v>1.47</c:v>
                </c:pt>
              </c:numCache>
            </c:numRef>
          </c:val>
          <c:smooth val="0"/>
          <c:extLst xmlns:c16r2="http://schemas.microsoft.com/office/drawing/2015/06/chart">
            <c:ext xmlns:c16="http://schemas.microsoft.com/office/drawing/2014/chart" uri="{C3380CC4-5D6E-409C-BE32-E72D297353CC}">
              <c16:uniqueId val="{00000002-14F0-4F6C-84F7-8AEDF2EFB039}"/>
            </c:ext>
          </c:extLst>
        </c:ser>
        <c:dLbls>
          <c:showLegendKey val="0"/>
          <c:showVal val="0"/>
          <c:showCatName val="0"/>
          <c:showSerName val="0"/>
          <c:showPercent val="0"/>
          <c:showBubbleSize val="0"/>
        </c:dLbls>
        <c:marker val="1"/>
        <c:smooth val="0"/>
        <c:axId val="219348568"/>
        <c:axId val="214148536"/>
      </c:lineChart>
      <c:catAx>
        <c:axId val="21934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48536"/>
        <c:crosses val="autoZero"/>
        <c:auto val="1"/>
        <c:lblAlgn val="ctr"/>
        <c:lblOffset val="100"/>
        <c:tickLblSkip val="1"/>
        <c:tickMarkSkip val="1"/>
        <c:noMultiLvlLbl val="0"/>
      </c:catAx>
      <c:valAx>
        <c:axId val="21414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4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1844-4414-9C33-FDBCE9F6B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44-4414-9C33-FDBCE9F6BBE2}"/>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1.34</c:v>
                </c:pt>
                <c:pt idx="2">
                  <c:v>#N/A</c:v>
                </c:pt>
                <c:pt idx="3">
                  <c:v>1</c:v>
                </c:pt>
                <c:pt idx="4">
                  <c:v>#N/A</c:v>
                </c:pt>
                <c:pt idx="5">
                  <c:v>0.85</c:v>
                </c:pt>
                <c:pt idx="6">
                  <c:v>#N/A</c:v>
                </c:pt>
                <c:pt idx="7">
                  <c:v>0.83</c:v>
                </c:pt>
                <c:pt idx="8">
                  <c:v>#N/A</c:v>
                </c:pt>
                <c:pt idx="9">
                  <c:v>0.59</c:v>
                </c:pt>
              </c:numCache>
            </c:numRef>
          </c:val>
          <c:extLst xmlns:c16r2="http://schemas.microsoft.com/office/drawing/2015/06/chart">
            <c:ext xmlns:c16="http://schemas.microsoft.com/office/drawing/2014/chart" uri="{C3380CC4-5D6E-409C-BE32-E72D297353CC}">
              <c16:uniqueId val="{00000002-1844-4414-9C33-FDBCE9F6BBE2}"/>
            </c:ext>
          </c:extLst>
        </c:ser>
        <c:ser>
          <c:idx val="3"/>
          <c:order val="3"/>
          <c:tx>
            <c:strRef>
              <c:f>データシート!$A$30</c:f>
              <c:strCache>
                <c:ptCount val="1"/>
                <c:pt idx="0">
                  <c:v>高柳工場団地開発事業特別会計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1.78</c:v>
                </c:pt>
                <c:pt idx="2">
                  <c:v>#N/A</c:v>
                </c:pt>
                <c:pt idx="3">
                  <c:v>1.6</c:v>
                </c:pt>
                <c:pt idx="4">
                  <c:v>#N/A</c:v>
                </c:pt>
                <c:pt idx="5">
                  <c:v>1.21</c:v>
                </c:pt>
                <c:pt idx="6">
                  <c:v>#N/A</c:v>
                </c:pt>
                <c:pt idx="7">
                  <c:v>1.19</c:v>
                </c:pt>
                <c:pt idx="8">
                  <c:v>#N/A</c:v>
                </c:pt>
                <c:pt idx="9">
                  <c:v>1.18</c:v>
                </c:pt>
              </c:numCache>
            </c:numRef>
          </c:val>
          <c:extLst xmlns:c16r2="http://schemas.microsoft.com/office/drawing/2015/06/chart">
            <c:ext xmlns:c16="http://schemas.microsoft.com/office/drawing/2014/chart" uri="{C3380CC4-5D6E-409C-BE32-E72D297353CC}">
              <c16:uniqueId val="{00000003-1844-4414-9C33-FDBCE9F6BBE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0.99</c:v>
                </c:pt>
                <c:pt idx="2">
                  <c:v>#N/A</c:v>
                </c:pt>
                <c:pt idx="3">
                  <c:v>0.75</c:v>
                </c:pt>
                <c:pt idx="4">
                  <c:v>#N/A</c:v>
                </c:pt>
                <c:pt idx="5">
                  <c:v>0.49</c:v>
                </c:pt>
                <c:pt idx="6">
                  <c:v>#N/A</c:v>
                </c:pt>
                <c:pt idx="7">
                  <c:v>1.25</c:v>
                </c:pt>
                <c:pt idx="8">
                  <c:v>#N/A</c:v>
                </c:pt>
                <c:pt idx="9">
                  <c:v>2.35</c:v>
                </c:pt>
              </c:numCache>
            </c:numRef>
          </c:val>
          <c:extLst xmlns:c16r2="http://schemas.microsoft.com/office/drawing/2015/06/chart">
            <c:ext xmlns:c16="http://schemas.microsoft.com/office/drawing/2014/chart" uri="{C3380CC4-5D6E-409C-BE32-E72D297353CC}">
              <c16:uniqueId val="{00000004-1844-4414-9C33-FDBCE9F6BBE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2.2999999999999998</c:v>
                </c:pt>
                <c:pt idx="2">
                  <c:v>#N/A</c:v>
                </c:pt>
                <c:pt idx="3">
                  <c:v>2.21</c:v>
                </c:pt>
                <c:pt idx="4">
                  <c:v>#N/A</c:v>
                </c:pt>
                <c:pt idx="5">
                  <c:v>2.5499999999999998</c:v>
                </c:pt>
                <c:pt idx="6">
                  <c:v>#N/A</c:v>
                </c:pt>
                <c:pt idx="7">
                  <c:v>3.98</c:v>
                </c:pt>
                <c:pt idx="8">
                  <c:v>#N/A</c:v>
                </c:pt>
                <c:pt idx="9">
                  <c:v>2.74</c:v>
                </c:pt>
              </c:numCache>
            </c:numRef>
          </c:val>
          <c:extLst xmlns:c16r2="http://schemas.microsoft.com/office/drawing/2015/06/chart">
            <c:ext xmlns:c16="http://schemas.microsoft.com/office/drawing/2014/chart" uri="{C3380CC4-5D6E-409C-BE32-E72D297353CC}">
              <c16:uniqueId val="{00000005-1844-4414-9C33-FDBCE9F6BBE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3.4</c:v>
                </c:pt>
                <c:pt idx="2">
                  <c:v>#N/A</c:v>
                </c:pt>
                <c:pt idx="3">
                  <c:v>3.13</c:v>
                </c:pt>
                <c:pt idx="4">
                  <c:v>#N/A</c:v>
                </c:pt>
                <c:pt idx="5">
                  <c:v>3.73</c:v>
                </c:pt>
                <c:pt idx="6">
                  <c:v>#N/A</c:v>
                </c:pt>
                <c:pt idx="7">
                  <c:v>5.7</c:v>
                </c:pt>
                <c:pt idx="8">
                  <c:v>#N/A</c:v>
                </c:pt>
                <c:pt idx="9">
                  <c:v>6.73</c:v>
                </c:pt>
              </c:numCache>
            </c:numRef>
          </c:val>
          <c:extLst xmlns:c16r2="http://schemas.microsoft.com/office/drawing/2015/06/chart">
            <c:ext xmlns:c16="http://schemas.microsoft.com/office/drawing/2014/chart" uri="{C3380CC4-5D6E-409C-BE32-E72D297353CC}">
              <c16:uniqueId val="{00000006-1844-4414-9C33-FDBCE9F6BBE2}"/>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7.92</c:v>
                </c:pt>
                <c:pt idx="2">
                  <c:v>#N/A</c:v>
                </c:pt>
                <c:pt idx="3">
                  <c:v>8.1300000000000008</c:v>
                </c:pt>
                <c:pt idx="4">
                  <c:v>#N/A</c:v>
                </c:pt>
                <c:pt idx="5">
                  <c:v>8.75</c:v>
                </c:pt>
                <c:pt idx="6">
                  <c:v>#N/A</c:v>
                </c:pt>
                <c:pt idx="7">
                  <c:v>9.61</c:v>
                </c:pt>
                <c:pt idx="8">
                  <c:v>#N/A</c:v>
                </c:pt>
                <c:pt idx="9">
                  <c:v>10.11</c:v>
                </c:pt>
              </c:numCache>
            </c:numRef>
          </c:val>
          <c:extLst xmlns:c16r2="http://schemas.microsoft.com/office/drawing/2015/06/chart">
            <c:ext xmlns:c16="http://schemas.microsoft.com/office/drawing/2014/chart" uri="{C3380CC4-5D6E-409C-BE32-E72D297353CC}">
              <c16:uniqueId val="{00000007-1844-4414-9C33-FDBCE9F6BB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7.42</c:v>
                </c:pt>
                <c:pt idx="2">
                  <c:v>#N/A</c:v>
                </c:pt>
                <c:pt idx="3">
                  <c:v>7.97</c:v>
                </c:pt>
                <c:pt idx="4">
                  <c:v>#N/A</c:v>
                </c:pt>
                <c:pt idx="5">
                  <c:v>9.2799999999999994</c:v>
                </c:pt>
                <c:pt idx="6">
                  <c:v>#N/A</c:v>
                </c:pt>
                <c:pt idx="7">
                  <c:v>11.17</c:v>
                </c:pt>
                <c:pt idx="8">
                  <c:v>#N/A</c:v>
                </c:pt>
                <c:pt idx="9">
                  <c:v>12.01</c:v>
                </c:pt>
              </c:numCache>
            </c:numRef>
          </c:val>
          <c:extLst xmlns:c16r2="http://schemas.microsoft.com/office/drawing/2015/06/chart">
            <c:ext xmlns:c16="http://schemas.microsoft.com/office/drawing/2014/chart" uri="{C3380CC4-5D6E-409C-BE32-E72D297353CC}">
              <c16:uniqueId val="{00000008-1844-4414-9C33-FDBCE9F6BB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14.64</c:v>
                </c:pt>
                <c:pt idx="2">
                  <c:v>#N/A</c:v>
                </c:pt>
                <c:pt idx="3">
                  <c:v>16.34</c:v>
                </c:pt>
                <c:pt idx="4">
                  <c:v>#N/A</c:v>
                </c:pt>
                <c:pt idx="5">
                  <c:v>15.26</c:v>
                </c:pt>
                <c:pt idx="6">
                  <c:v>#N/A</c:v>
                </c:pt>
                <c:pt idx="7">
                  <c:v>15.24</c:v>
                </c:pt>
                <c:pt idx="8">
                  <c:v>#N/A</c:v>
                </c:pt>
                <c:pt idx="9">
                  <c:v>16.11</c:v>
                </c:pt>
              </c:numCache>
            </c:numRef>
          </c:val>
          <c:extLst xmlns:c16r2="http://schemas.microsoft.com/office/drawing/2015/06/chart">
            <c:ext xmlns:c16="http://schemas.microsoft.com/office/drawing/2014/chart" uri="{C3380CC4-5D6E-409C-BE32-E72D297353CC}">
              <c16:uniqueId val="{00000009-1844-4414-9C33-FDBCE9F6BBE2}"/>
            </c:ext>
          </c:extLst>
        </c:ser>
        <c:dLbls>
          <c:showLegendKey val="0"/>
          <c:showVal val="0"/>
          <c:showCatName val="0"/>
          <c:showSerName val="0"/>
          <c:showPercent val="0"/>
          <c:showBubbleSize val="0"/>
        </c:dLbls>
        <c:gapWidth val="150"/>
        <c:overlap val="100"/>
        <c:axId val="230239832"/>
        <c:axId val="125574208"/>
      </c:barChart>
      <c:catAx>
        <c:axId val="23023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74208"/>
        <c:crosses val="autoZero"/>
        <c:auto val="1"/>
        <c:lblAlgn val="ctr"/>
        <c:lblOffset val="100"/>
        <c:tickLblSkip val="1"/>
        <c:tickMarkSkip val="1"/>
        <c:noMultiLvlLbl val="0"/>
      </c:catAx>
      <c:valAx>
        <c:axId val="1255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39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2436</c:v>
                </c:pt>
                <c:pt idx="5">
                  <c:v>2292</c:v>
                </c:pt>
                <c:pt idx="8">
                  <c:v>2204</c:v>
                </c:pt>
                <c:pt idx="11">
                  <c:v>2168</c:v>
                </c:pt>
                <c:pt idx="14">
                  <c:v>2154</c:v>
                </c:pt>
              </c:numCache>
            </c:numRef>
          </c:val>
          <c:extLst xmlns:c16r2="http://schemas.microsoft.com/office/drawing/2015/06/chart">
            <c:ext xmlns:c16="http://schemas.microsoft.com/office/drawing/2014/chart" uri="{C3380CC4-5D6E-409C-BE32-E72D297353CC}">
              <c16:uniqueId val="{00000000-549A-4964-A0FD-0D88DE59EB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9A-4964-A0FD-0D88DE59EB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c:v>
                </c:pt>
                <c:pt idx="3">
                  <c:v>56</c:v>
                </c:pt>
                <c:pt idx="6">
                  <c:v>39</c:v>
                </c:pt>
                <c:pt idx="9">
                  <c:v>38</c:v>
                </c:pt>
                <c:pt idx="12">
                  <c:v>37</c:v>
                </c:pt>
              </c:numCache>
            </c:numRef>
          </c:val>
          <c:extLst xmlns:c16r2="http://schemas.microsoft.com/office/drawing/2015/06/chart">
            <c:ext xmlns:c16="http://schemas.microsoft.com/office/drawing/2014/chart" uri="{C3380CC4-5D6E-409C-BE32-E72D297353CC}">
              <c16:uniqueId val="{00000002-549A-4964-A0FD-0D88DE59EB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49</c:v>
                </c:pt>
                <c:pt idx="6">
                  <c:v>25</c:v>
                </c:pt>
                <c:pt idx="9">
                  <c:v>26</c:v>
                </c:pt>
                <c:pt idx="12">
                  <c:v>29</c:v>
                </c:pt>
              </c:numCache>
            </c:numRef>
          </c:val>
          <c:extLst xmlns:c16r2="http://schemas.microsoft.com/office/drawing/2015/06/chart">
            <c:ext xmlns:c16="http://schemas.microsoft.com/office/drawing/2014/chart" uri="{C3380CC4-5D6E-409C-BE32-E72D297353CC}">
              <c16:uniqueId val="{00000003-549A-4964-A0FD-0D88DE59EB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1309</c:v>
                </c:pt>
                <c:pt idx="3">
                  <c:v>1259</c:v>
                </c:pt>
                <c:pt idx="6">
                  <c:v>1207</c:v>
                </c:pt>
                <c:pt idx="9">
                  <c:v>1195</c:v>
                </c:pt>
                <c:pt idx="12">
                  <c:v>1145</c:v>
                </c:pt>
              </c:numCache>
            </c:numRef>
          </c:val>
          <c:extLst xmlns:c16r2="http://schemas.microsoft.com/office/drawing/2015/06/chart">
            <c:ext xmlns:c16="http://schemas.microsoft.com/office/drawing/2014/chart" uri="{C3380CC4-5D6E-409C-BE32-E72D297353CC}">
              <c16:uniqueId val="{00000004-549A-4964-A0FD-0D88DE59EB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9A-4964-A0FD-0D88DE59EB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9A-4964-A0FD-0D88DE59EB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2026</c:v>
                </c:pt>
                <c:pt idx="3">
                  <c:v>1864</c:v>
                </c:pt>
                <c:pt idx="6">
                  <c:v>1768</c:v>
                </c:pt>
                <c:pt idx="9">
                  <c:v>1755</c:v>
                </c:pt>
                <c:pt idx="12">
                  <c:v>1757</c:v>
                </c:pt>
              </c:numCache>
            </c:numRef>
          </c:val>
          <c:extLst xmlns:c16r2="http://schemas.microsoft.com/office/drawing/2015/06/chart">
            <c:ext xmlns:c16="http://schemas.microsoft.com/office/drawing/2014/chart" uri="{C3380CC4-5D6E-409C-BE32-E72D297353CC}">
              <c16:uniqueId val="{00000007-549A-4964-A0FD-0D88DE59EB05}"/>
            </c:ext>
          </c:extLst>
        </c:ser>
        <c:dLbls>
          <c:showLegendKey val="0"/>
          <c:showVal val="0"/>
          <c:showCatName val="0"/>
          <c:showSerName val="0"/>
          <c:showPercent val="0"/>
          <c:showBubbleSize val="0"/>
        </c:dLbls>
        <c:gapWidth val="100"/>
        <c:overlap val="100"/>
        <c:axId val="229094608"/>
        <c:axId val="21678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1045</c:v>
                </c:pt>
                <c:pt idx="2">
                  <c:v>#N/A</c:v>
                </c:pt>
                <c:pt idx="3">
                  <c:v>#N/A</c:v>
                </c:pt>
                <c:pt idx="4">
                  <c:v>936</c:v>
                </c:pt>
                <c:pt idx="5">
                  <c:v>#N/A</c:v>
                </c:pt>
                <c:pt idx="6">
                  <c:v>#N/A</c:v>
                </c:pt>
                <c:pt idx="7">
                  <c:v>835</c:v>
                </c:pt>
                <c:pt idx="8">
                  <c:v>#N/A</c:v>
                </c:pt>
                <c:pt idx="9">
                  <c:v>#N/A</c:v>
                </c:pt>
                <c:pt idx="10">
                  <c:v>846</c:v>
                </c:pt>
                <c:pt idx="11">
                  <c:v>#N/A</c:v>
                </c:pt>
                <c:pt idx="12">
                  <c:v>#N/A</c:v>
                </c:pt>
                <c:pt idx="13">
                  <c:v>814</c:v>
                </c:pt>
                <c:pt idx="14">
                  <c:v>#N/A</c:v>
                </c:pt>
              </c:numCache>
            </c:numRef>
          </c:val>
          <c:smooth val="0"/>
          <c:extLst xmlns:c16r2="http://schemas.microsoft.com/office/drawing/2015/06/chart">
            <c:ext xmlns:c16="http://schemas.microsoft.com/office/drawing/2014/chart" uri="{C3380CC4-5D6E-409C-BE32-E72D297353CC}">
              <c16:uniqueId val="{00000008-549A-4964-A0FD-0D88DE59EB05}"/>
            </c:ext>
          </c:extLst>
        </c:ser>
        <c:dLbls>
          <c:showLegendKey val="0"/>
          <c:showVal val="0"/>
          <c:showCatName val="0"/>
          <c:showSerName val="0"/>
          <c:showPercent val="0"/>
          <c:showBubbleSize val="0"/>
        </c:dLbls>
        <c:marker val="1"/>
        <c:smooth val="0"/>
        <c:axId val="229094608"/>
        <c:axId val="216787040"/>
      </c:lineChart>
      <c:catAx>
        <c:axId val="22909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787040"/>
        <c:crosses val="autoZero"/>
        <c:auto val="1"/>
        <c:lblAlgn val="ctr"/>
        <c:lblOffset val="100"/>
        <c:tickLblSkip val="1"/>
        <c:tickMarkSkip val="1"/>
        <c:noMultiLvlLbl val="0"/>
      </c:catAx>
      <c:valAx>
        <c:axId val="2167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9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24073</c:v>
                </c:pt>
                <c:pt idx="5">
                  <c:v>23714</c:v>
                </c:pt>
                <c:pt idx="8">
                  <c:v>23751</c:v>
                </c:pt>
                <c:pt idx="11">
                  <c:v>23386</c:v>
                </c:pt>
                <c:pt idx="14">
                  <c:v>22646</c:v>
                </c:pt>
              </c:numCache>
            </c:numRef>
          </c:val>
          <c:extLst xmlns:c16r2="http://schemas.microsoft.com/office/drawing/2015/06/chart">
            <c:ext xmlns:c16="http://schemas.microsoft.com/office/drawing/2014/chart" uri="{C3380CC4-5D6E-409C-BE32-E72D297353CC}">
              <c16:uniqueId val="{00000000-4B33-4C83-B414-A3D0FE3404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1234</c:v>
                </c:pt>
                <c:pt idx="5">
                  <c:v>1075</c:v>
                </c:pt>
                <c:pt idx="8">
                  <c:v>1010</c:v>
                </c:pt>
                <c:pt idx="11">
                  <c:v>933</c:v>
                </c:pt>
                <c:pt idx="14">
                  <c:v>872</c:v>
                </c:pt>
              </c:numCache>
            </c:numRef>
          </c:val>
          <c:extLst xmlns:c16r2="http://schemas.microsoft.com/office/drawing/2015/06/chart">
            <c:ext xmlns:c16="http://schemas.microsoft.com/office/drawing/2014/chart" uri="{C3380CC4-5D6E-409C-BE32-E72D297353CC}">
              <c16:uniqueId val="{00000001-4B33-4C83-B414-A3D0FE3404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4890</c:v>
                </c:pt>
                <c:pt idx="5">
                  <c:v>7588</c:v>
                </c:pt>
                <c:pt idx="8">
                  <c:v>7199</c:v>
                </c:pt>
                <c:pt idx="11">
                  <c:v>6929</c:v>
                </c:pt>
                <c:pt idx="14">
                  <c:v>6963</c:v>
                </c:pt>
              </c:numCache>
            </c:numRef>
          </c:val>
          <c:extLst xmlns:c16r2="http://schemas.microsoft.com/office/drawing/2015/06/chart">
            <c:ext xmlns:c16="http://schemas.microsoft.com/office/drawing/2014/chart" uri="{C3380CC4-5D6E-409C-BE32-E72D297353CC}">
              <c16:uniqueId val="{00000002-4B33-4C83-B414-A3D0FE3404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33-4C83-B414-A3D0FE3404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33-4C83-B414-A3D0FE3404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33-4C83-B414-A3D0FE3404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2496</c:v>
                </c:pt>
                <c:pt idx="3">
                  <c:v>2371</c:v>
                </c:pt>
                <c:pt idx="6">
                  <c:v>2377</c:v>
                </c:pt>
                <c:pt idx="9">
                  <c:v>2361</c:v>
                </c:pt>
                <c:pt idx="12">
                  <c:v>2228</c:v>
                </c:pt>
              </c:numCache>
            </c:numRef>
          </c:val>
          <c:extLst xmlns:c16r2="http://schemas.microsoft.com/office/drawing/2015/06/chart">
            <c:ext xmlns:c16="http://schemas.microsoft.com/office/drawing/2014/chart" uri="{C3380CC4-5D6E-409C-BE32-E72D297353CC}">
              <c16:uniqueId val="{00000006-4B33-4C83-B414-A3D0FE3404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232</c:v>
                </c:pt>
                <c:pt idx="3">
                  <c:v>181</c:v>
                </c:pt>
                <c:pt idx="6">
                  <c:v>166</c:v>
                </c:pt>
                <c:pt idx="9">
                  <c:v>164</c:v>
                </c:pt>
                <c:pt idx="12">
                  <c:v>173</c:v>
                </c:pt>
              </c:numCache>
            </c:numRef>
          </c:val>
          <c:extLst xmlns:c16r2="http://schemas.microsoft.com/office/drawing/2015/06/chart">
            <c:ext xmlns:c16="http://schemas.microsoft.com/office/drawing/2014/chart" uri="{C3380CC4-5D6E-409C-BE32-E72D297353CC}">
              <c16:uniqueId val="{00000007-4B33-4C83-B414-A3D0FE3404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12591</c:v>
                </c:pt>
                <c:pt idx="3">
                  <c:v>11911</c:v>
                </c:pt>
                <c:pt idx="6">
                  <c:v>11269</c:v>
                </c:pt>
                <c:pt idx="9">
                  <c:v>10608</c:v>
                </c:pt>
                <c:pt idx="12">
                  <c:v>9939</c:v>
                </c:pt>
              </c:numCache>
            </c:numRef>
          </c:val>
          <c:extLst xmlns:c16r2="http://schemas.microsoft.com/office/drawing/2015/06/chart">
            <c:ext xmlns:c16="http://schemas.microsoft.com/office/drawing/2014/chart" uri="{C3380CC4-5D6E-409C-BE32-E72D297353CC}">
              <c16:uniqueId val="{00000008-4B33-4C83-B414-A3D0FE3404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219</c:v>
                </c:pt>
                <c:pt idx="3">
                  <c:v>167</c:v>
                </c:pt>
                <c:pt idx="6">
                  <c:v>136</c:v>
                </c:pt>
                <c:pt idx="9">
                  <c:v>98</c:v>
                </c:pt>
                <c:pt idx="12">
                  <c:v>60</c:v>
                </c:pt>
              </c:numCache>
            </c:numRef>
          </c:val>
          <c:extLst xmlns:c16r2="http://schemas.microsoft.com/office/drawing/2015/06/chart">
            <c:ext xmlns:c16="http://schemas.microsoft.com/office/drawing/2014/chart" uri="{C3380CC4-5D6E-409C-BE32-E72D297353CC}">
              <c16:uniqueId val="{00000009-4B33-4C83-B414-A3D0FE3404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20068</c:v>
                </c:pt>
                <c:pt idx="3">
                  <c:v>19746</c:v>
                </c:pt>
                <c:pt idx="6">
                  <c:v>19967</c:v>
                </c:pt>
                <c:pt idx="9">
                  <c:v>18956</c:v>
                </c:pt>
                <c:pt idx="12">
                  <c:v>18458</c:v>
                </c:pt>
              </c:numCache>
            </c:numRef>
          </c:val>
          <c:extLst xmlns:c16r2="http://schemas.microsoft.com/office/drawing/2015/06/chart">
            <c:ext xmlns:c16="http://schemas.microsoft.com/office/drawing/2014/chart" uri="{C3380CC4-5D6E-409C-BE32-E72D297353CC}">
              <c16:uniqueId val="{0000000A-4B33-4C83-B414-A3D0FE340468}"/>
            </c:ext>
          </c:extLst>
        </c:ser>
        <c:dLbls>
          <c:showLegendKey val="0"/>
          <c:showVal val="0"/>
          <c:showCatName val="0"/>
          <c:showSerName val="0"/>
          <c:showPercent val="0"/>
          <c:showBubbleSize val="0"/>
        </c:dLbls>
        <c:gapWidth val="100"/>
        <c:overlap val="100"/>
        <c:axId val="211509096"/>
        <c:axId val="211509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5410</c:v>
                </c:pt>
                <c:pt idx="2">
                  <c:v>#N/A</c:v>
                </c:pt>
                <c:pt idx="3">
                  <c:v>#N/A</c:v>
                </c:pt>
                <c:pt idx="4">
                  <c:v>2000</c:v>
                </c:pt>
                <c:pt idx="5">
                  <c:v>#N/A</c:v>
                </c:pt>
                <c:pt idx="6">
                  <c:v>#N/A</c:v>
                </c:pt>
                <c:pt idx="7">
                  <c:v>1955</c:v>
                </c:pt>
                <c:pt idx="8">
                  <c:v>#N/A</c:v>
                </c:pt>
                <c:pt idx="9">
                  <c:v>#N/A</c:v>
                </c:pt>
                <c:pt idx="10">
                  <c:v>938</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B-4B33-4C83-B414-A3D0FE340468}"/>
            </c:ext>
          </c:extLst>
        </c:ser>
        <c:dLbls>
          <c:showLegendKey val="0"/>
          <c:showVal val="0"/>
          <c:showCatName val="0"/>
          <c:showSerName val="0"/>
          <c:showPercent val="0"/>
          <c:showBubbleSize val="0"/>
        </c:dLbls>
        <c:marker val="1"/>
        <c:smooth val="0"/>
        <c:axId val="211509096"/>
        <c:axId val="211509480"/>
      </c:lineChart>
      <c:catAx>
        <c:axId val="21150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509480"/>
        <c:crosses val="autoZero"/>
        <c:auto val="1"/>
        <c:lblAlgn val="ctr"/>
        <c:lblOffset val="100"/>
        <c:tickLblSkip val="1"/>
        <c:tickMarkSkip val="1"/>
        <c:noMultiLvlLbl val="0"/>
      </c:catAx>
      <c:valAx>
        <c:axId val="211509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0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5083</c:v>
                </c:pt>
                <c:pt idx="1">
                  <c:v>5088</c:v>
                </c:pt>
                <c:pt idx="2">
                  <c:v>5092</c:v>
                </c:pt>
              </c:numCache>
            </c:numRef>
          </c:val>
          <c:extLst xmlns:c16r2="http://schemas.microsoft.com/office/drawing/2015/06/chart">
            <c:ext xmlns:c16="http://schemas.microsoft.com/office/drawing/2014/chart" uri="{C3380CC4-5D6E-409C-BE32-E72D297353CC}">
              <c16:uniqueId val="{00000000-05FF-43A4-9694-05BD8780AF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946</c:v>
                </c:pt>
                <c:pt idx="1">
                  <c:v>447</c:v>
                </c:pt>
                <c:pt idx="2">
                  <c:v>347</c:v>
                </c:pt>
              </c:numCache>
            </c:numRef>
          </c:val>
          <c:extLst xmlns:c16r2="http://schemas.microsoft.com/office/drawing/2015/06/chart">
            <c:ext xmlns:c16="http://schemas.microsoft.com/office/drawing/2014/chart" uri="{C3380CC4-5D6E-409C-BE32-E72D297353CC}">
              <c16:uniqueId val="{00000001-05FF-43A4-9694-05BD8780AF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976</c:v>
                </c:pt>
                <c:pt idx="1">
                  <c:v>1108</c:v>
                </c:pt>
                <c:pt idx="2">
                  <c:v>1161</c:v>
                </c:pt>
              </c:numCache>
            </c:numRef>
          </c:val>
          <c:extLst xmlns:c16r2="http://schemas.microsoft.com/office/drawing/2015/06/chart">
            <c:ext xmlns:c16="http://schemas.microsoft.com/office/drawing/2014/chart" uri="{C3380CC4-5D6E-409C-BE32-E72D297353CC}">
              <c16:uniqueId val="{00000002-05FF-43A4-9694-05BD8780AF4C}"/>
            </c:ext>
          </c:extLst>
        </c:ser>
        <c:dLbls>
          <c:showLegendKey val="0"/>
          <c:showVal val="0"/>
          <c:showCatName val="0"/>
          <c:showSerName val="0"/>
          <c:showPercent val="0"/>
          <c:showBubbleSize val="0"/>
        </c:dLbls>
        <c:gapWidth val="120"/>
        <c:overlap val="100"/>
        <c:axId val="229783088"/>
        <c:axId val="229953744"/>
      </c:barChart>
      <c:catAx>
        <c:axId val="22978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953744"/>
        <c:crosses val="autoZero"/>
        <c:auto val="1"/>
        <c:lblAlgn val="ctr"/>
        <c:lblOffset val="100"/>
        <c:tickLblSkip val="1"/>
        <c:tickMarkSkip val="1"/>
        <c:noMultiLvlLbl val="0"/>
      </c:catAx>
      <c:valAx>
        <c:axId val="229953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78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32,180
445.63
20,428,611
18,371,776
1,921,430
11,919,940
18,457,837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財政力指数は、一定の割合で推移しているものの、平成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年度より類型の見直しにより、ｌ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からｌ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に変更になったことで類似団体内の平均値よりも大きく下回っている結果となっている。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税の徴収率の確保を図るため、市税徴収確保対策事業を推進し、県地方税徴収機構との連携や徴収嘱託員を含めた機動的な組織運営によって滞納額の圧縮を図るなど徴収業務の強化に取り組んでいる。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また、新たな企業誘致や農業・観光関連産業の育成など税源涵養に努めている。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年度は、市税の大口案件の滞納整理により、過年度分の固定資産税が増収となっている。平成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年度においては、現年度分の法人市民税の増収が図られたことから、全国平均や新潟県平均と比較し下まわる状況となっている。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今後も行財政のスリム化・効率化をさらに推進し、経常経費の削減に努め、段階的に普通交付税が縮減される中にあっても、高水準を維持する。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51344</xdr:rowOff>
    </xdr:from>
    <xdr:to>
      <xdr:col>23</xdr:col>
      <xdr:colOff>133350</xdr:colOff>
      <xdr:row>67</xdr:row>
      <xdr:rowOff>28303</xdr:rowOff>
    </xdr:to>
    <xdr:cxnSp macro="">
      <xdr:nvCxnSpPr>
        <xdr:cNvPr id="129" name="直線コネクタ 128"/>
        <xdr:cNvCxnSpPr/>
      </xdr:nvCxnSpPr>
      <xdr:spPr>
        <a:xfrm flipV="1">
          <a:off x="4953000" y="10681244"/>
          <a:ext cx="0" cy="834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380</xdr:rowOff>
    </xdr:from>
    <xdr:ext cx="762000" cy="259045"/>
    <xdr:sp macro="" textlink="">
      <xdr:nvSpPr>
        <xdr:cNvPr id="130" name="財政構造の弾力性最小値テキスト"/>
        <xdr:cNvSpPr txBox="1"/>
      </xdr:nvSpPr>
      <xdr:spPr>
        <a:xfrm>
          <a:off x="5041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28303</xdr:rowOff>
    </xdr:from>
    <xdr:to>
      <xdr:col>24</xdr:col>
      <xdr:colOff>12700</xdr:colOff>
      <xdr:row>67</xdr:row>
      <xdr:rowOff>28303</xdr:rowOff>
    </xdr:to>
    <xdr:cxnSp macro="">
      <xdr:nvCxnSpPr>
        <xdr:cNvPr id="131" name="直線コネクタ 130"/>
        <xdr:cNvCxnSpPr/>
      </xdr:nvCxnSpPr>
      <xdr:spPr>
        <a:xfrm>
          <a:off x="4864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137721</xdr:rowOff>
    </xdr:from>
    <xdr:ext cx="762000" cy="259045"/>
    <xdr:sp macro="" textlink="">
      <xdr:nvSpPr>
        <xdr:cNvPr id="132" name="財政構造の弾力性最大値テキスト"/>
        <xdr:cNvSpPr txBox="1"/>
      </xdr:nvSpPr>
      <xdr:spPr>
        <a:xfrm>
          <a:off x="5041900" y="1042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51344</xdr:rowOff>
    </xdr:from>
    <xdr:to>
      <xdr:col>24</xdr:col>
      <xdr:colOff>12700</xdr:colOff>
      <xdr:row>62</xdr:row>
      <xdr:rowOff>51344</xdr:rowOff>
    </xdr:to>
    <xdr:cxnSp macro="">
      <xdr:nvCxnSpPr>
        <xdr:cNvPr id="133" name="直線コネクタ 132"/>
        <xdr:cNvCxnSpPr/>
      </xdr:nvCxnSpPr>
      <xdr:spPr>
        <a:xfrm>
          <a:off x="4864100" y="106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51344</xdr:rowOff>
    </xdr:to>
    <xdr:cxnSp macro="">
      <xdr:nvCxnSpPr>
        <xdr:cNvPr id="134" name="直線コネクタ 133"/>
        <xdr:cNvCxnSpPr/>
      </xdr:nvCxnSpPr>
      <xdr:spPr>
        <a:xfrm>
          <a:off x="4114800" y="1063643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145886</xdr:rowOff>
    </xdr:from>
    <xdr:ext cx="762000" cy="259045"/>
    <xdr:sp macro="" textlink="">
      <xdr:nvSpPr>
        <xdr:cNvPr id="135" name="財政構造の弾力性平均値テキスト"/>
        <xdr:cNvSpPr txBox="1"/>
      </xdr:nvSpPr>
      <xdr:spPr>
        <a:xfrm>
          <a:off x="5041900" y="10947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2359</xdr:rowOff>
    </xdr:from>
    <xdr:to>
      <xdr:col>23</xdr:col>
      <xdr:colOff>184150</xdr:colOff>
      <xdr:row>64</xdr:row>
      <xdr:rowOff>103959</xdr:rowOff>
    </xdr:to>
    <xdr:sp macro="" textlink="">
      <xdr:nvSpPr>
        <xdr:cNvPr id="136" name="フローチャート: 判断 135"/>
        <xdr:cNvSpPr/>
      </xdr:nvSpPr>
      <xdr:spPr>
        <a:xfrm>
          <a:off x="4902200" y="109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62</xdr:row>
      <xdr:rowOff>6531</xdr:rowOff>
    </xdr:to>
    <xdr:cxnSp macro="">
      <xdr:nvCxnSpPr>
        <xdr:cNvPr id="137" name="直線コネクタ 136"/>
        <xdr:cNvCxnSpPr/>
      </xdr:nvCxnSpPr>
      <xdr:spPr>
        <a:xfrm>
          <a:off x="32258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5806</xdr:rowOff>
    </xdr:from>
    <xdr:to>
      <xdr:col>19</xdr:col>
      <xdr:colOff>184150</xdr:colOff>
      <xdr:row>64</xdr:row>
      <xdr:rowOff>107406</xdr:rowOff>
    </xdr:to>
    <xdr:sp macro="" textlink="">
      <xdr:nvSpPr>
        <xdr:cNvPr id="138" name="フローチャート: 判断 137"/>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92183</xdr:rowOff>
    </xdr:from>
    <xdr:ext cx="736600" cy="259045"/>
    <xdr:sp macro="" textlink="">
      <xdr:nvSpPr>
        <xdr:cNvPr id="139" name="テキスト ボックス 138"/>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38281</xdr:rowOff>
    </xdr:from>
    <xdr:to>
      <xdr:col>15</xdr:col>
      <xdr:colOff>82550</xdr:colOff>
      <xdr:row>61</xdr:row>
      <xdr:rowOff>146957</xdr:rowOff>
    </xdr:to>
    <xdr:cxnSp macro="">
      <xdr:nvCxnSpPr>
        <xdr:cNvPr id="140" name="直線コネクタ 139"/>
        <xdr:cNvCxnSpPr/>
      </xdr:nvCxnSpPr>
      <xdr:spPr>
        <a:xfrm>
          <a:off x="2336800" y="10153831"/>
          <a:ext cx="889000" cy="4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146231</xdr:rowOff>
    </xdr:from>
    <xdr:to>
      <xdr:col>15</xdr:col>
      <xdr:colOff>133350</xdr:colOff>
      <xdr:row>64</xdr:row>
      <xdr:rowOff>76381</xdr:rowOff>
    </xdr:to>
    <xdr:sp macro="" textlink="">
      <xdr:nvSpPr>
        <xdr:cNvPr id="141" name="フローチャート: 判断 140"/>
        <xdr:cNvSpPr/>
      </xdr:nvSpPr>
      <xdr:spPr>
        <a:xfrm>
          <a:off x="3175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61158</xdr:rowOff>
    </xdr:from>
    <xdr:ext cx="762000" cy="259045"/>
    <xdr:sp macro="" textlink="">
      <xdr:nvSpPr>
        <xdr:cNvPr id="142" name="テキスト ボックス 141"/>
        <xdr:cNvSpPr txBox="1"/>
      </xdr:nvSpPr>
      <xdr:spPr>
        <a:xfrm>
          <a:off x="2844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38281</xdr:rowOff>
    </xdr:from>
    <xdr:to>
      <xdr:col>11</xdr:col>
      <xdr:colOff>31750</xdr:colOff>
      <xdr:row>62</xdr:row>
      <xdr:rowOff>123734</xdr:rowOff>
    </xdr:to>
    <xdr:cxnSp macro="">
      <xdr:nvCxnSpPr>
        <xdr:cNvPr id="143" name="直線コネクタ 142"/>
        <xdr:cNvCxnSpPr/>
      </xdr:nvCxnSpPr>
      <xdr:spPr>
        <a:xfrm flipV="1">
          <a:off x="1447800" y="10153831"/>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56606</xdr:rowOff>
    </xdr:from>
    <xdr:to>
      <xdr:col>11</xdr:col>
      <xdr:colOff>82550</xdr:colOff>
      <xdr:row>63</xdr:row>
      <xdr:rowOff>158206</xdr:rowOff>
    </xdr:to>
    <xdr:sp macro="" textlink="">
      <xdr:nvSpPr>
        <xdr:cNvPr id="144" name="フローチャート: 判断 143"/>
        <xdr:cNvSpPr/>
      </xdr:nvSpPr>
      <xdr:spPr>
        <a:xfrm>
          <a:off x="2286000" y="108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142983</xdr:rowOff>
    </xdr:from>
    <xdr:ext cx="762000" cy="259045"/>
    <xdr:sp macro="" textlink="">
      <xdr:nvSpPr>
        <xdr:cNvPr id="145" name="テキスト ボックス 144"/>
        <xdr:cNvSpPr txBox="1"/>
      </xdr:nvSpPr>
      <xdr:spPr>
        <a:xfrm>
          <a:off x="1955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118654</xdr:rowOff>
    </xdr:from>
    <xdr:to>
      <xdr:col>7</xdr:col>
      <xdr:colOff>31750</xdr:colOff>
      <xdr:row>64</xdr:row>
      <xdr:rowOff>48804</xdr:rowOff>
    </xdr:to>
    <xdr:sp macro="" textlink="">
      <xdr:nvSpPr>
        <xdr:cNvPr id="146" name="フローチャート: 判断 145"/>
        <xdr:cNvSpPr/>
      </xdr:nvSpPr>
      <xdr:spPr>
        <a:xfrm>
          <a:off x="1397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33581</xdr:rowOff>
    </xdr:from>
    <xdr:ext cx="762000" cy="259045"/>
    <xdr:sp macro="" textlink="">
      <xdr:nvSpPr>
        <xdr:cNvPr id="147" name="テキスト ボックス 146"/>
        <xdr:cNvSpPr txBox="1"/>
      </xdr:nvSpPr>
      <xdr:spPr>
        <a:xfrm>
          <a:off x="1066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544</xdr:rowOff>
    </xdr:from>
    <xdr:to>
      <xdr:col>23</xdr:col>
      <xdr:colOff>184150</xdr:colOff>
      <xdr:row>62</xdr:row>
      <xdr:rowOff>102144</xdr:rowOff>
    </xdr:to>
    <xdr:sp macro="" textlink="">
      <xdr:nvSpPr>
        <xdr:cNvPr id="153" name="楕円 152"/>
        <xdr:cNvSpPr/>
      </xdr:nvSpPr>
      <xdr:spPr>
        <a:xfrm>
          <a:off x="4902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93271</xdr:rowOff>
    </xdr:from>
    <xdr:ext cx="762000" cy="259045"/>
    <xdr:sp macro="" textlink="">
      <xdr:nvSpPr>
        <xdr:cNvPr id="154" name="財政構造の弾力性該当値テキスト"/>
        <xdr:cNvSpPr txBox="1"/>
      </xdr:nvSpPr>
      <xdr:spPr>
        <a:xfrm>
          <a:off x="5041900" y="1055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127181</xdr:rowOff>
    </xdr:from>
    <xdr:to>
      <xdr:col>19</xdr:col>
      <xdr:colOff>184150</xdr:colOff>
      <xdr:row>62</xdr:row>
      <xdr:rowOff>57331</xdr:rowOff>
    </xdr:to>
    <xdr:sp macro="" textlink="">
      <xdr:nvSpPr>
        <xdr:cNvPr id="155" name="楕円 154"/>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67508</xdr:rowOff>
    </xdr:from>
    <xdr:ext cx="736600" cy="259045"/>
    <xdr:sp macro="" textlink="">
      <xdr:nvSpPr>
        <xdr:cNvPr id="156" name="テキスト ボックス 155"/>
        <xdr:cNvSpPr txBox="1"/>
      </xdr:nvSpPr>
      <xdr:spPr>
        <a:xfrm>
          <a:off x="3733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7" name="楕円 156"/>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36484</xdr:rowOff>
    </xdr:from>
    <xdr:ext cx="762000" cy="259045"/>
    <xdr:sp macro="" textlink="">
      <xdr:nvSpPr>
        <xdr:cNvPr id="158" name="テキスト ボックス 157"/>
        <xdr:cNvSpPr txBox="1"/>
      </xdr:nvSpPr>
      <xdr:spPr>
        <a:xfrm>
          <a:off x="2844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158931</xdr:rowOff>
    </xdr:from>
    <xdr:to>
      <xdr:col>11</xdr:col>
      <xdr:colOff>82550</xdr:colOff>
      <xdr:row>59</xdr:row>
      <xdr:rowOff>89081</xdr:rowOff>
    </xdr:to>
    <xdr:sp macro="" textlink="">
      <xdr:nvSpPr>
        <xdr:cNvPr id="159" name="楕円 158"/>
        <xdr:cNvSpPr/>
      </xdr:nvSpPr>
      <xdr:spPr>
        <a:xfrm>
          <a:off x="2286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99258</xdr:rowOff>
    </xdr:from>
    <xdr:ext cx="762000" cy="259045"/>
    <xdr:sp macro="" textlink="">
      <xdr:nvSpPr>
        <xdr:cNvPr id="160" name="テキスト ボックス 159"/>
        <xdr:cNvSpPr txBox="1"/>
      </xdr:nvSpPr>
      <xdr:spPr>
        <a:xfrm>
          <a:off x="1955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72934</xdr:rowOff>
    </xdr:from>
    <xdr:to>
      <xdr:col>7</xdr:col>
      <xdr:colOff>31750</xdr:colOff>
      <xdr:row>63</xdr:row>
      <xdr:rowOff>3084</xdr:rowOff>
    </xdr:to>
    <xdr:sp macro="" textlink="">
      <xdr:nvSpPr>
        <xdr:cNvPr id="161" name="楕円 160"/>
        <xdr:cNvSpPr/>
      </xdr:nvSpPr>
      <xdr:spPr>
        <a:xfrm>
          <a:off x="1397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13261</xdr:rowOff>
    </xdr:from>
    <xdr:ext cx="762000" cy="259045"/>
    <xdr:sp macro="" textlink="">
      <xdr:nvSpPr>
        <xdr:cNvPr id="162" name="テキスト ボックス 161"/>
        <xdr:cNvSpPr txBox="1"/>
      </xdr:nvSpPr>
      <xdr:spPr>
        <a:xfrm>
          <a:off x="1066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類似団体の平均を上回っているのは、主に物件費等のおける維持補修費が要因となっており、冬期間における多額の除排雪経費によるものである。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92" name="直線コネクタ 191"/>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93"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4" name="直線コネクタ 193"/>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5"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6" name="直線コネクタ 195"/>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20948</xdr:rowOff>
    </xdr:from>
    <xdr:to>
      <xdr:col>23</xdr:col>
      <xdr:colOff>133350</xdr:colOff>
      <xdr:row>85</xdr:row>
      <xdr:rowOff>66497</xdr:rowOff>
    </xdr:to>
    <xdr:cxnSp macro="">
      <xdr:nvCxnSpPr>
        <xdr:cNvPr id="197" name="直線コネクタ 196"/>
        <xdr:cNvCxnSpPr/>
      </xdr:nvCxnSpPr>
      <xdr:spPr>
        <a:xfrm>
          <a:off x="4114800" y="14594198"/>
          <a:ext cx="8382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8"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9" name="フローチャート: 判断 198"/>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41086</xdr:rowOff>
    </xdr:from>
    <xdr:to>
      <xdr:col>19</xdr:col>
      <xdr:colOff>133350</xdr:colOff>
      <xdr:row>85</xdr:row>
      <xdr:rowOff>20948</xdr:rowOff>
    </xdr:to>
    <xdr:cxnSp macro="">
      <xdr:nvCxnSpPr>
        <xdr:cNvPr id="200" name="直線コネクタ 199"/>
        <xdr:cNvCxnSpPr/>
      </xdr:nvCxnSpPr>
      <xdr:spPr>
        <a:xfrm>
          <a:off x="3225800" y="14442886"/>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201" name="フローチャート: 判断 200"/>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202" name="テキスト ボックス 201"/>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1417</xdr:rowOff>
    </xdr:from>
    <xdr:to>
      <xdr:col>15</xdr:col>
      <xdr:colOff>82550</xdr:colOff>
      <xdr:row>84</xdr:row>
      <xdr:rowOff>41086</xdr:rowOff>
    </xdr:to>
    <xdr:cxnSp macro="">
      <xdr:nvCxnSpPr>
        <xdr:cNvPr id="203" name="直線コネクタ 202"/>
        <xdr:cNvCxnSpPr/>
      </xdr:nvCxnSpPr>
      <xdr:spPr>
        <a:xfrm>
          <a:off x="2336800" y="14403217"/>
          <a:ext cx="889000" cy="3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4" name="フローチャート: 判断 203"/>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5" name="テキスト ボックス 204"/>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1417</xdr:rowOff>
    </xdr:from>
    <xdr:to>
      <xdr:col>11</xdr:col>
      <xdr:colOff>31750</xdr:colOff>
      <xdr:row>84</xdr:row>
      <xdr:rowOff>124199</xdr:rowOff>
    </xdr:to>
    <xdr:cxnSp macro="">
      <xdr:nvCxnSpPr>
        <xdr:cNvPr id="206" name="直線コネクタ 205"/>
        <xdr:cNvCxnSpPr/>
      </xdr:nvCxnSpPr>
      <xdr:spPr>
        <a:xfrm flipV="1">
          <a:off x="1447800" y="14403217"/>
          <a:ext cx="889000" cy="1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7" name="フローチャート: 判断 206"/>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8" name="テキスト ボックス 207"/>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9" name="フローチャート: 判断 208"/>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10" name="テキスト ボックス 209"/>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15697</xdr:rowOff>
    </xdr:from>
    <xdr:to>
      <xdr:col>23</xdr:col>
      <xdr:colOff>184150</xdr:colOff>
      <xdr:row>85</xdr:row>
      <xdr:rowOff>117297</xdr:rowOff>
    </xdr:to>
    <xdr:sp macro="" textlink="">
      <xdr:nvSpPr>
        <xdr:cNvPr id="216" name="楕円 215"/>
        <xdr:cNvSpPr/>
      </xdr:nvSpPr>
      <xdr:spPr>
        <a:xfrm>
          <a:off x="4902200" y="145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159224</xdr:rowOff>
    </xdr:from>
    <xdr:ext cx="762000" cy="259045"/>
    <xdr:sp macro="" textlink="">
      <xdr:nvSpPr>
        <xdr:cNvPr id="217" name="人件費・物件費等の状況該当値テキスト"/>
        <xdr:cNvSpPr txBox="1"/>
      </xdr:nvSpPr>
      <xdr:spPr>
        <a:xfrm>
          <a:off x="5041900" y="145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141598</xdr:rowOff>
    </xdr:from>
    <xdr:to>
      <xdr:col>19</xdr:col>
      <xdr:colOff>184150</xdr:colOff>
      <xdr:row>85</xdr:row>
      <xdr:rowOff>71748</xdr:rowOff>
    </xdr:to>
    <xdr:sp macro="" textlink="">
      <xdr:nvSpPr>
        <xdr:cNvPr id="218" name="楕円 217"/>
        <xdr:cNvSpPr/>
      </xdr:nvSpPr>
      <xdr:spPr>
        <a:xfrm>
          <a:off x="4064000" y="14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56525</xdr:rowOff>
    </xdr:from>
    <xdr:ext cx="736600" cy="259045"/>
    <xdr:sp macro="" textlink="">
      <xdr:nvSpPr>
        <xdr:cNvPr id="219" name="テキスト ボックス 218"/>
        <xdr:cNvSpPr txBox="1"/>
      </xdr:nvSpPr>
      <xdr:spPr>
        <a:xfrm>
          <a:off x="3733800" y="1462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161736</xdr:rowOff>
    </xdr:from>
    <xdr:to>
      <xdr:col>15</xdr:col>
      <xdr:colOff>133350</xdr:colOff>
      <xdr:row>84</xdr:row>
      <xdr:rowOff>91886</xdr:rowOff>
    </xdr:to>
    <xdr:sp macro="" textlink="">
      <xdr:nvSpPr>
        <xdr:cNvPr id="220" name="楕円 219"/>
        <xdr:cNvSpPr/>
      </xdr:nvSpPr>
      <xdr:spPr>
        <a:xfrm>
          <a:off x="3175000" y="14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76663</xdr:rowOff>
    </xdr:from>
    <xdr:ext cx="762000" cy="259045"/>
    <xdr:sp macro="" textlink="">
      <xdr:nvSpPr>
        <xdr:cNvPr id="221" name="テキスト ボックス 220"/>
        <xdr:cNvSpPr txBox="1"/>
      </xdr:nvSpPr>
      <xdr:spPr>
        <a:xfrm>
          <a:off x="2844800" y="144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122067</xdr:rowOff>
    </xdr:from>
    <xdr:to>
      <xdr:col>11</xdr:col>
      <xdr:colOff>82550</xdr:colOff>
      <xdr:row>84</xdr:row>
      <xdr:rowOff>52217</xdr:rowOff>
    </xdr:to>
    <xdr:sp macro="" textlink="">
      <xdr:nvSpPr>
        <xdr:cNvPr id="222" name="楕円 221"/>
        <xdr:cNvSpPr/>
      </xdr:nvSpPr>
      <xdr:spPr>
        <a:xfrm>
          <a:off x="2286000" y="143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36994</xdr:rowOff>
    </xdr:from>
    <xdr:ext cx="762000" cy="259045"/>
    <xdr:sp macro="" textlink="">
      <xdr:nvSpPr>
        <xdr:cNvPr id="223" name="テキスト ボックス 222"/>
        <xdr:cNvSpPr txBox="1"/>
      </xdr:nvSpPr>
      <xdr:spPr>
        <a:xfrm>
          <a:off x="1955800" y="1443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73399</xdr:rowOff>
    </xdr:from>
    <xdr:to>
      <xdr:col>7</xdr:col>
      <xdr:colOff>31750</xdr:colOff>
      <xdr:row>85</xdr:row>
      <xdr:rowOff>3549</xdr:rowOff>
    </xdr:to>
    <xdr:sp macro="" textlink="">
      <xdr:nvSpPr>
        <xdr:cNvPr id="224" name="楕円 223"/>
        <xdr:cNvSpPr/>
      </xdr:nvSpPr>
      <xdr:spPr>
        <a:xfrm>
          <a:off x="1397000" y="14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159776</xdr:rowOff>
    </xdr:from>
    <xdr:ext cx="762000" cy="259045"/>
    <xdr:sp macro="" textlink="">
      <xdr:nvSpPr>
        <xdr:cNvPr id="225" name="テキスト ボックス 224"/>
        <xdr:cNvSpPr txBox="1"/>
      </xdr:nvSpPr>
      <xdr:spPr>
        <a:xfrm>
          <a:off x="1066800" y="1456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構造改革に伴う昇給抑制など、人事院勧告等に準じて給与の適正化を図っているほか、人事評価の結果を昇給等に反映させ、職務・職責に対応じた給与構造への転換を進めてきた結果、類似団体の中では低水準となっている。今後も民間企業の平均給与や経済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117122</xdr:rowOff>
    </xdr:from>
    <xdr:to>
      <xdr:col>81</xdr:col>
      <xdr:colOff>44450</xdr:colOff>
      <xdr:row>89</xdr:row>
      <xdr:rowOff>96661</xdr:rowOff>
    </xdr:to>
    <xdr:cxnSp macro="">
      <xdr:nvCxnSpPr>
        <xdr:cNvPr id="254" name="直線コネクタ 253"/>
        <xdr:cNvCxnSpPr/>
      </xdr:nvCxnSpPr>
      <xdr:spPr>
        <a:xfrm flipV="1">
          <a:off x="17018000" y="14176022"/>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32049</xdr:rowOff>
    </xdr:from>
    <xdr:ext cx="762000" cy="259045"/>
    <xdr:sp macro="" textlink="">
      <xdr:nvSpPr>
        <xdr:cNvPr id="257" name="給与水準   （国との比較）最大値テキスト"/>
        <xdr:cNvSpPr txBox="1"/>
      </xdr:nvSpPr>
      <xdr:spPr>
        <a:xfrm>
          <a:off x="17106900" y="139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117122</xdr:rowOff>
    </xdr:from>
    <xdr:to>
      <xdr:col>81</xdr:col>
      <xdr:colOff>133350</xdr:colOff>
      <xdr:row>82</xdr:row>
      <xdr:rowOff>117122</xdr:rowOff>
    </xdr:to>
    <xdr:cxnSp macro="">
      <xdr:nvCxnSpPr>
        <xdr:cNvPr id="258" name="直線コネクタ 257"/>
        <xdr:cNvCxnSpPr/>
      </xdr:nvCxnSpPr>
      <xdr:spPr>
        <a:xfrm>
          <a:off x="16929100" y="1417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39511</xdr:rowOff>
    </xdr:to>
    <xdr:cxnSp macro="">
      <xdr:nvCxnSpPr>
        <xdr:cNvPr id="259" name="直線コネクタ 258"/>
        <xdr:cNvCxnSpPr/>
      </xdr:nvCxnSpPr>
      <xdr:spPr>
        <a:xfrm>
          <a:off x="16179800" y="1425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26105</xdr:rowOff>
    </xdr:to>
    <xdr:cxnSp macro="">
      <xdr:nvCxnSpPr>
        <xdr:cNvPr id="262" name="直線コネクタ 261"/>
        <xdr:cNvCxnSpPr/>
      </xdr:nvCxnSpPr>
      <xdr:spPr>
        <a:xfrm>
          <a:off x="15290800" y="141224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63" name="フローチャート: 判断 262"/>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4" name="テキスト ボックス 263"/>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63500</xdr:rowOff>
    </xdr:to>
    <xdr:cxnSp macro="">
      <xdr:nvCxnSpPr>
        <xdr:cNvPr id="265" name="直線コネクタ 264"/>
        <xdr:cNvCxnSpPr/>
      </xdr:nvCxnSpPr>
      <xdr:spPr>
        <a:xfrm>
          <a:off x="14401800" y="140151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6" name="フローチャート: 判断 265"/>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67" name="テキスト ボックス 266"/>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127705</xdr:rowOff>
    </xdr:to>
    <xdr:cxnSp macro="">
      <xdr:nvCxnSpPr>
        <xdr:cNvPr id="268" name="直線コネクタ 267"/>
        <xdr:cNvCxnSpPr/>
      </xdr:nvCxnSpPr>
      <xdr:spPr>
        <a:xfrm>
          <a:off x="13512800" y="139615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9" name="フローチャート: 判断 268"/>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0" name="テキスト ボックス 269"/>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2" name="テキスト ボックス 271"/>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8" name="楕円 277"/>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81438</xdr:rowOff>
    </xdr:from>
    <xdr:ext cx="762000" cy="259045"/>
    <xdr:sp macro="" textlink="">
      <xdr:nvSpPr>
        <xdr:cNvPr id="279" name="給与水準   （国との比較）該当値テキスト"/>
        <xdr:cNvSpPr txBox="1"/>
      </xdr:nvSpPr>
      <xdr:spPr>
        <a:xfrm>
          <a:off x="17106900" y="141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80" name="楕円 279"/>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1" name="テキスト ボックス 280"/>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2" name="楕円 28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3" name="テキスト ボックス 28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84" name="楕円 283"/>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5" name="テキスト ボックス 284"/>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人であり、類似団体平均（</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人）を上回っている。今後も引き続き業務の効率化に取り組みつつ、住民サービスを低下させることがないよう定員の適正化に努める。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9" name="直線コネクタ 318"/>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0"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1" name="直線コネクタ 320"/>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2"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3" name="直線コネクタ 322"/>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38463</xdr:rowOff>
    </xdr:to>
    <xdr:cxnSp macro="">
      <xdr:nvCxnSpPr>
        <xdr:cNvPr id="324" name="直線コネクタ 323"/>
        <xdr:cNvCxnSpPr/>
      </xdr:nvCxnSpPr>
      <xdr:spPr>
        <a:xfrm>
          <a:off x="16179800" y="10807065"/>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5"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6" name="フローチャート: 判断 325"/>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22951</xdr:rowOff>
    </xdr:to>
    <xdr:cxnSp macro="">
      <xdr:nvCxnSpPr>
        <xdr:cNvPr id="327" name="直線コネクタ 326"/>
        <xdr:cNvCxnSpPr/>
      </xdr:nvCxnSpPr>
      <xdr:spPr>
        <a:xfrm flipV="1">
          <a:off x="15290800" y="108070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8" name="フローチャート: 判断 327"/>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9" name="テキスト ボックス 328"/>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22951</xdr:rowOff>
    </xdr:to>
    <xdr:cxnSp macro="">
      <xdr:nvCxnSpPr>
        <xdr:cNvPr id="330" name="直線コネクタ 329"/>
        <xdr:cNvCxnSpPr/>
      </xdr:nvCxnSpPr>
      <xdr:spPr>
        <a:xfrm>
          <a:off x="14401800" y="108001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31" name="フローチャート: 判断 330"/>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2" name="テキスト ボックス 331"/>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170271</xdr:rowOff>
    </xdr:from>
    <xdr:to>
      <xdr:col>68</xdr:col>
      <xdr:colOff>152400</xdr:colOff>
      <xdr:row>63</xdr:row>
      <xdr:rowOff>36740</xdr:rowOff>
    </xdr:to>
    <xdr:cxnSp macro="">
      <xdr:nvCxnSpPr>
        <xdr:cNvPr id="333" name="直線コネクタ 332"/>
        <xdr:cNvCxnSpPr/>
      </xdr:nvCxnSpPr>
      <xdr:spPr>
        <a:xfrm flipV="1">
          <a:off x="13512800" y="10800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4" name="フローチャート: 判断 333"/>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5" name="テキスト ボックス 334"/>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6" name="フローチャート: 判断 335"/>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7" name="テキスト ボックス 336"/>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159113</xdr:rowOff>
    </xdr:from>
    <xdr:to>
      <xdr:col>81</xdr:col>
      <xdr:colOff>95250</xdr:colOff>
      <xdr:row>63</xdr:row>
      <xdr:rowOff>89263</xdr:rowOff>
    </xdr:to>
    <xdr:sp macro="" textlink="">
      <xdr:nvSpPr>
        <xdr:cNvPr id="343" name="楕円 342"/>
        <xdr:cNvSpPr/>
      </xdr:nvSpPr>
      <xdr:spPr>
        <a:xfrm>
          <a:off x="16967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131190</xdr:rowOff>
    </xdr:from>
    <xdr:ext cx="762000" cy="259045"/>
    <xdr:sp macro="" textlink="">
      <xdr:nvSpPr>
        <xdr:cNvPr id="344" name="定員管理の状況該当値テキスト"/>
        <xdr:cNvSpPr txBox="1"/>
      </xdr:nvSpPr>
      <xdr:spPr>
        <a:xfrm>
          <a:off x="17106900" y="107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5" name="楕円 344"/>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6" name="テキスト ボックス 345"/>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143601</xdr:rowOff>
    </xdr:from>
    <xdr:to>
      <xdr:col>73</xdr:col>
      <xdr:colOff>44450</xdr:colOff>
      <xdr:row>63</xdr:row>
      <xdr:rowOff>73751</xdr:rowOff>
    </xdr:to>
    <xdr:sp macro="" textlink="">
      <xdr:nvSpPr>
        <xdr:cNvPr id="347" name="楕円 346"/>
        <xdr:cNvSpPr/>
      </xdr:nvSpPr>
      <xdr:spPr>
        <a:xfrm>
          <a:off x="15240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58528</xdr:rowOff>
    </xdr:from>
    <xdr:ext cx="762000" cy="259045"/>
    <xdr:sp macro="" textlink="">
      <xdr:nvSpPr>
        <xdr:cNvPr id="348" name="テキスト ボックス 347"/>
        <xdr:cNvSpPr txBox="1"/>
      </xdr:nvSpPr>
      <xdr:spPr>
        <a:xfrm>
          <a:off x="14909800" y="108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119471</xdr:rowOff>
    </xdr:from>
    <xdr:to>
      <xdr:col>68</xdr:col>
      <xdr:colOff>203200</xdr:colOff>
      <xdr:row>63</xdr:row>
      <xdr:rowOff>49621</xdr:rowOff>
    </xdr:to>
    <xdr:sp macro="" textlink="">
      <xdr:nvSpPr>
        <xdr:cNvPr id="349" name="楕円 348"/>
        <xdr:cNvSpPr/>
      </xdr:nvSpPr>
      <xdr:spPr>
        <a:xfrm>
          <a:off x="14351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34398</xdr:rowOff>
    </xdr:from>
    <xdr:ext cx="762000" cy="259045"/>
    <xdr:sp macro="" textlink="">
      <xdr:nvSpPr>
        <xdr:cNvPr id="350" name="テキスト ボックス 349"/>
        <xdr:cNvSpPr txBox="1"/>
      </xdr:nvSpPr>
      <xdr:spPr>
        <a:xfrm>
          <a:off x="14020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157390</xdr:rowOff>
    </xdr:from>
    <xdr:to>
      <xdr:col>64</xdr:col>
      <xdr:colOff>152400</xdr:colOff>
      <xdr:row>63</xdr:row>
      <xdr:rowOff>87540</xdr:rowOff>
    </xdr:to>
    <xdr:sp macro="" textlink="">
      <xdr:nvSpPr>
        <xdr:cNvPr id="351" name="楕円 350"/>
        <xdr:cNvSpPr/>
      </xdr:nvSpPr>
      <xdr:spPr>
        <a:xfrm>
          <a:off x="13462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97717</xdr:rowOff>
    </xdr:from>
    <xdr:ext cx="762000" cy="259045"/>
    <xdr:sp macro="" textlink="">
      <xdr:nvSpPr>
        <xdr:cNvPr id="352" name="テキスト ボックス 351"/>
        <xdr:cNvSpPr txBox="1"/>
      </xdr:nvSpPr>
      <xdr:spPr>
        <a:xfrm>
          <a:off x="13131800" y="105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ポイント下回っており、前年度より公営企業に要する経費の財源とする地方債の償還の財源に充てたと認められる繰入金の減少等により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今後も地方債の新規発行の抑制など財政健全化を推進する。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81" name="直線コネクタ 380"/>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2"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3" name="直線コネクタ 382"/>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4"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5" name="直線コネクタ 384"/>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169756</xdr:rowOff>
    </xdr:to>
    <xdr:cxnSp macro="">
      <xdr:nvCxnSpPr>
        <xdr:cNvPr id="386" name="直線コネクタ 385"/>
        <xdr:cNvCxnSpPr/>
      </xdr:nvCxnSpPr>
      <xdr:spPr>
        <a:xfrm flipV="1">
          <a:off x="16179800" y="68402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8" name="フローチャート: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46567</xdr:rowOff>
    </xdr:to>
    <xdr:cxnSp macro="">
      <xdr:nvCxnSpPr>
        <xdr:cNvPr id="389" name="直線コネクタ 388"/>
        <xdr:cNvCxnSpPr/>
      </xdr:nvCxnSpPr>
      <xdr:spPr>
        <a:xfrm flipV="1">
          <a:off x="15290800" y="685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90" name="フローチャート: 判断 389"/>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1" name="テキスト ボックス 390"/>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102870</xdr:rowOff>
    </xdr:to>
    <xdr:cxnSp macro="">
      <xdr:nvCxnSpPr>
        <xdr:cNvPr id="392" name="直線コネクタ 391"/>
        <xdr:cNvCxnSpPr/>
      </xdr:nvCxnSpPr>
      <xdr:spPr>
        <a:xfrm flipV="1">
          <a:off x="14401800" y="690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3" name="フローチャート: 判断 392"/>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4" name="テキスト ボックス 393"/>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159173</xdr:rowOff>
    </xdr:to>
    <xdr:cxnSp macro="">
      <xdr:nvCxnSpPr>
        <xdr:cNvPr id="395" name="直線コネクタ 394"/>
        <xdr:cNvCxnSpPr/>
      </xdr:nvCxnSpPr>
      <xdr:spPr>
        <a:xfrm flipV="1">
          <a:off x="13512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6" name="フローチャート: 判断 395"/>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7" name="テキスト ボックス 396"/>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8" name="フローチャート: 判断 397"/>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9" name="テキスト ボックス 398"/>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5" name="楕円 404"/>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6"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7" name="楕円 406"/>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8" name="テキスト ボックス 407"/>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1" name="楕円 410"/>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2" name="テキスト ボックス 41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3" name="楕円 412"/>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14" name="テキスト ボックス 413"/>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ポイント下回っており、前年度より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将来負担に備えるために積立を行った、財政調整基金の取崩し等がなかったことと、市債の繰上償還の実施や可能な限りの新発債の発行抑制を行ったことによる市債残高の減少、公営企業債等繰入見込額の減少による。今後、各種施策を推進していく中で、財政調整基金の取崩しも予測されることから、地方債の新規発行の抑制や優良債の活用を図り、さらなる財政健全化を進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3" name="直線コネクタ 442"/>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4"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5" name="直線コネクタ 444"/>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44365</xdr:rowOff>
    </xdr:to>
    <xdr:cxnSp macro="">
      <xdr:nvCxnSpPr>
        <xdr:cNvPr id="448" name="直線コネクタ 447"/>
        <xdr:cNvCxnSpPr/>
      </xdr:nvCxnSpPr>
      <xdr:spPr>
        <a:xfrm flipV="1">
          <a:off x="16179800" y="240123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9"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50" name="フローチャート: 判断 449"/>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44365</xdr:rowOff>
    </xdr:from>
    <xdr:to>
      <xdr:col>77</xdr:col>
      <xdr:colOff>44450</xdr:colOff>
      <xdr:row>14</xdr:row>
      <xdr:rowOff>122386</xdr:rowOff>
    </xdr:to>
    <xdr:cxnSp macro="">
      <xdr:nvCxnSpPr>
        <xdr:cNvPr id="451" name="直線コネクタ 450"/>
        <xdr:cNvCxnSpPr/>
      </xdr:nvCxnSpPr>
      <xdr:spPr>
        <a:xfrm flipV="1">
          <a:off x="15290800" y="2444665"/>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2" name="フローチャート: 判断 451"/>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3" name="テキスト ボックス 452"/>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14</xdr:row>
      <xdr:rowOff>122386</xdr:rowOff>
    </xdr:to>
    <xdr:cxnSp macro="">
      <xdr:nvCxnSpPr>
        <xdr:cNvPr id="454" name="直線コネクタ 453"/>
        <xdr:cNvCxnSpPr/>
      </xdr:nvCxnSpPr>
      <xdr:spPr>
        <a:xfrm>
          <a:off x="14401800" y="2522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5" name="フローチャート: 判断 454"/>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6" name="テキスト ボックス 455"/>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122386</xdr:rowOff>
    </xdr:from>
    <xdr:to>
      <xdr:col>68</xdr:col>
      <xdr:colOff>152400</xdr:colOff>
      <xdr:row>16</xdr:row>
      <xdr:rowOff>50546</xdr:rowOff>
    </xdr:to>
    <xdr:cxnSp macro="">
      <xdr:nvCxnSpPr>
        <xdr:cNvPr id="457" name="直線コネクタ 456"/>
        <xdr:cNvCxnSpPr/>
      </xdr:nvCxnSpPr>
      <xdr:spPr>
        <a:xfrm flipV="1">
          <a:off x="13512800" y="2522686"/>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8" name="フローチャート: 判断 457"/>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9" name="テキスト ボックス 458"/>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60" name="フローチャート: 判断 459"/>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61" name="テキスト ボックス 460"/>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121581</xdr:rowOff>
    </xdr:from>
    <xdr:to>
      <xdr:col>81</xdr:col>
      <xdr:colOff>95250</xdr:colOff>
      <xdr:row>14</xdr:row>
      <xdr:rowOff>51731</xdr:rowOff>
    </xdr:to>
    <xdr:sp macro="" textlink="">
      <xdr:nvSpPr>
        <xdr:cNvPr id="467" name="楕円 466"/>
        <xdr:cNvSpPr/>
      </xdr:nvSpPr>
      <xdr:spPr>
        <a:xfrm>
          <a:off x="169672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42858</xdr:rowOff>
    </xdr:from>
    <xdr:ext cx="762000" cy="259045"/>
    <xdr:sp macro="" textlink="">
      <xdr:nvSpPr>
        <xdr:cNvPr id="468" name="将来負担の状況該当値テキスト"/>
        <xdr:cNvSpPr txBox="1"/>
      </xdr:nvSpPr>
      <xdr:spPr>
        <a:xfrm>
          <a:off x="17106900" y="22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165015</xdr:rowOff>
    </xdr:from>
    <xdr:to>
      <xdr:col>77</xdr:col>
      <xdr:colOff>95250</xdr:colOff>
      <xdr:row>14</xdr:row>
      <xdr:rowOff>95165</xdr:rowOff>
    </xdr:to>
    <xdr:sp macro="" textlink="">
      <xdr:nvSpPr>
        <xdr:cNvPr id="469" name="楕円 468"/>
        <xdr:cNvSpPr/>
      </xdr:nvSpPr>
      <xdr:spPr>
        <a:xfrm>
          <a:off x="16129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105342</xdr:rowOff>
    </xdr:from>
    <xdr:ext cx="736600" cy="259045"/>
    <xdr:sp macro="" textlink="">
      <xdr:nvSpPr>
        <xdr:cNvPr id="470" name="テキスト ボックス 469"/>
        <xdr:cNvSpPr txBox="1"/>
      </xdr:nvSpPr>
      <xdr:spPr>
        <a:xfrm>
          <a:off x="15798800" y="21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71" name="楕円 470"/>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72" name="テキスト ボックス 471"/>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71586</xdr:rowOff>
    </xdr:from>
    <xdr:to>
      <xdr:col>68</xdr:col>
      <xdr:colOff>203200</xdr:colOff>
      <xdr:row>15</xdr:row>
      <xdr:rowOff>1736</xdr:rowOff>
    </xdr:to>
    <xdr:sp macro="" textlink="">
      <xdr:nvSpPr>
        <xdr:cNvPr id="473" name="楕円 472"/>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11913</xdr:rowOff>
    </xdr:from>
    <xdr:ext cx="762000" cy="259045"/>
    <xdr:sp macro="" textlink="">
      <xdr:nvSpPr>
        <xdr:cNvPr id="474" name="テキスト ボックス 473"/>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171196</xdr:rowOff>
    </xdr:from>
    <xdr:to>
      <xdr:col>64</xdr:col>
      <xdr:colOff>152400</xdr:colOff>
      <xdr:row>16</xdr:row>
      <xdr:rowOff>101346</xdr:rowOff>
    </xdr:to>
    <xdr:sp macro="" textlink="">
      <xdr:nvSpPr>
        <xdr:cNvPr id="475" name="楕円 474"/>
        <xdr:cNvSpPr/>
      </xdr:nvSpPr>
      <xdr:spPr>
        <a:xfrm>
          <a:off x="13462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111523</xdr:rowOff>
    </xdr:from>
    <xdr:ext cx="762000" cy="259045"/>
    <xdr:sp macro="" textlink="">
      <xdr:nvSpPr>
        <xdr:cNvPr id="476" name="テキスト ボックス 475"/>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32,180
445.63
20,428,611
18,371,776
1,921,430
11,919,940
18,457,837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ポイント下回っており、職員数が減少していることや、給与水準（ラスパイレス指数）が低いため、人件費に係る経常収支比率は低くなっている。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127000</xdr:rowOff>
    </xdr:to>
    <xdr:cxnSp macro="">
      <xdr:nvCxnSpPr>
        <xdr:cNvPr id="64" name="直線コネクタ 63"/>
        <xdr:cNvCxnSpPr/>
      </xdr:nvCxnSpPr>
      <xdr:spPr>
        <a:xfrm>
          <a:off x="3987800" y="591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81280</xdr:rowOff>
    </xdr:to>
    <xdr:cxnSp macro="">
      <xdr:nvCxnSpPr>
        <xdr:cNvPr id="67" name="直線コネクタ 66"/>
        <xdr:cNvCxnSpPr/>
      </xdr:nvCxnSpPr>
      <xdr:spPr>
        <a:xfrm>
          <a:off x="3098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78994</xdr:rowOff>
    </xdr:from>
    <xdr:to>
      <xdr:col>15</xdr:col>
      <xdr:colOff>98425</xdr:colOff>
      <xdr:row>34</xdr:row>
      <xdr:rowOff>44704</xdr:rowOff>
    </xdr:to>
    <xdr:cxnSp macro="">
      <xdr:nvCxnSpPr>
        <xdr:cNvPr id="70" name="直線コネクタ 69"/>
        <xdr:cNvCxnSpPr/>
      </xdr:nvCxnSpPr>
      <xdr:spPr>
        <a:xfrm>
          <a:off x="2209800" y="57368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78994</xdr:rowOff>
    </xdr:from>
    <xdr:to>
      <xdr:col>11</xdr:col>
      <xdr:colOff>9525</xdr:colOff>
      <xdr:row>35</xdr:row>
      <xdr:rowOff>1270</xdr:rowOff>
    </xdr:to>
    <xdr:cxnSp macro="">
      <xdr:nvCxnSpPr>
        <xdr:cNvPr id="73" name="直線コネクタ 72"/>
        <xdr:cNvCxnSpPr/>
      </xdr:nvCxnSpPr>
      <xdr:spPr>
        <a:xfrm flipV="1">
          <a:off x="1320800" y="5736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4"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28194</xdr:rowOff>
    </xdr:from>
    <xdr:to>
      <xdr:col>11</xdr:col>
      <xdr:colOff>60325</xdr:colOff>
      <xdr:row>33</xdr:row>
      <xdr:rowOff>129794</xdr:rowOff>
    </xdr:to>
    <xdr:sp macro="" textlink="">
      <xdr:nvSpPr>
        <xdr:cNvPr id="89" name="楕円 88"/>
        <xdr:cNvSpPr/>
      </xdr:nvSpPr>
      <xdr:spPr>
        <a:xfrm>
          <a:off x="2159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139971</xdr:rowOff>
    </xdr:from>
    <xdr:ext cx="762000" cy="259045"/>
    <xdr:sp macro="" textlink="">
      <xdr:nvSpPr>
        <xdr:cNvPr id="90" name="テキスト ボックス 89"/>
        <xdr:cNvSpPr txBox="1"/>
      </xdr:nvSpPr>
      <xdr:spPr>
        <a:xfrm>
          <a:off x="1828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ポイント下回っているのは、これまで実施してきた行政内部の経常経費の徹底した削減の効果であると思われる。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一方、行政改革の取り組みである学校給食調理業務の委託拡大等により物件費は増加している。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88900</xdr:rowOff>
    </xdr:to>
    <xdr:cxnSp macro="">
      <xdr:nvCxnSpPr>
        <xdr:cNvPr id="125" name="直線コネクタ 124"/>
        <xdr:cNvCxnSpPr/>
      </xdr:nvCxnSpPr>
      <xdr:spPr>
        <a:xfrm>
          <a:off x="15671800" y="2705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15</xdr:row>
      <xdr:rowOff>133350</xdr:rowOff>
    </xdr:to>
    <xdr:cxnSp macro="">
      <xdr:nvCxnSpPr>
        <xdr:cNvPr id="128" name="直線コネクタ 127"/>
        <xdr:cNvCxnSpPr/>
      </xdr:nvCxnSpPr>
      <xdr:spPr>
        <a:xfrm>
          <a:off x="14782800" y="2438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14</xdr:row>
      <xdr:rowOff>38100</xdr:rowOff>
    </xdr:to>
    <xdr:cxnSp macro="">
      <xdr:nvCxnSpPr>
        <xdr:cNvPr id="131" name="直線コネクタ 130"/>
        <xdr:cNvCxnSpPr/>
      </xdr:nvCxnSpPr>
      <xdr:spPr>
        <a:xfrm>
          <a:off x="13893800" y="21463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14</xdr:row>
      <xdr:rowOff>25400</xdr:rowOff>
    </xdr:to>
    <xdr:cxnSp macro="">
      <xdr:nvCxnSpPr>
        <xdr:cNvPr id="134" name="直線コネクタ 133"/>
        <xdr:cNvCxnSpPr/>
      </xdr:nvCxnSpPr>
      <xdr:spPr>
        <a:xfrm flipV="1">
          <a:off x="13004800" y="2146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6" name="楕円 145"/>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7" name="テキスト ボックス 146"/>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48" name="楕円 147"/>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49" name="テキスト ボックス 148"/>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0" name="楕円 149"/>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1" name="テキスト ボックス 150"/>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2" name="楕円 151"/>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3" name="テキスト ボックス 152"/>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保護費の資格審査等の適正化を進める中で、適正な執行及び上昇抑制が図られるとともに、少子高齢化により、児童福祉費が減少しているが、社会福祉費が老人福祉費が増加したため、決算額としては横ばい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53522</xdr:rowOff>
    </xdr:to>
    <xdr:cxnSp macro="">
      <xdr:nvCxnSpPr>
        <xdr:cNvPr id="188" name="直線コネクタ 187"/>
        <xdr:cNvCxnSpPr/>
      </xdr:nvCxnSpPr>
      <xdr:spPr>
        <a:xfrm flipV="1">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91" name="直線コネクタ 190"/>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37193</xdr:rowOff>
    </xdr:to>
    <xdr:cxnSp macro="">
      <xdr:nvCxnSpPr>
        <xdr:cNvPr id="194" name="直線コネクタ 193"/>
        <xdr:cNvCxnSpPr/>
      </xdr:nvCxnSpPr>
      <xdr:spPr>
        <a:xfrm>
          <a:off x="2209800" y="93036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143328</xdr:rowOff>
    </xdr:to>
    <xdr:cxnSp macro="">
      <xdr:nvCxnSpPr>
        <xdr:cNvPr id="197" name="直線コネクタ 196"/>
        <xdr:cNvCxnSpPr/>
      </xdr:nvCxnSpPr>
      <xdr:spPr>
        <a:xfrm flipV="1">
          <a:off x="1320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7" name="楕円 206"/>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8"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1" name="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年度以前の水準に悪化した要因は、維持補修費の主要な部分を占める除排雪経費が平成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年度は暖冬少雪により特筆して少なかったことによる。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年度以外の平年並みの水準となっている。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16510</xdr:rowOff>
    </xdr:to>
    <xdr:cxnSp macro="">
      <xdr:nvCxnSpPr>
        <xdr:cNvPr id="249" name="直線コネクタ 248"/>
        <xdr:cNvCxnSpPr/>
      </xdr:nvCxnSpPr>
      <xdr:spPr>
        <a:xfrm flipV="1">
          <a:off x="15671800" y="1010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16510</xdr:rowOff>
    </xdr:to>
    <xdr:cxnSp macro="">
      <xdr:nvCxnSpPr>
        <xdr:cNvPr id="252" name="直線コネクタ 251"/>
        <xdr:cNvCxnSpPr/>
      </xdr:nvCxnSpPr>
      <xdr:spPr>
        <a:xfrm>
          <a:off x="14782800" y="1010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58</xdr:row>
      <xdr:rowOff>165100</xdr:rowOff>
    </xdr:to>
    <xdr:cxnSp macro="">
      <xdr:nvCxnSpPr>
        <xdr:cNvPr id="255" name="直線コネクタ 254"/>
        <xdr:cNvCxnSpPr/>
      </xdr:nvCxnSpPr>
      <xdr:spPr>
        <a:xfrm>
          <a:off x="13893800" y="97358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59</xdr:row>
      <xdr:rowOff>24130</xdr:rowOff>
    </xdr:to>
    <xdr:cxnSp macro="">
      <xdr:nvCxnSpPr>
        <xdr:cNvPr id="258" name="直線コネクタ 257"/>
        <xdr:cNvCxnSpPr/>
      </xdr:nvCxnSpPr>
      <xdr:spPr>
        <a:xfrm flipV="1">
          <a:off x="13004800" y="97358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補助費に対する経常収支比率は、類似団体と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全体の中で補助費の経常収支比率が高めの割合となっているのは、公共下水道、農業集落排水事業に対する繰出金に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加え、上越消防事務組合への分担金に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今後も、公営企業会計における使用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の見直しや、事業の効率化等により抑制に努める必要がある。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7" name="直線コネクタ 306"/>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140716</xdr:rowOff>
    </xdr:to>
    <xdr:cxnSp macro="">
      <xdr:nvCxnSpPr>
        <xdr:cNvPr id="310" name="直線コネクタ 309"/>
        <xdr:cNvCxnSpPr/>
      </xdr:nvCxnSpPr>
      <xdr:spPr>
        <a:xfrm flipV="1">
          <a:off x="14782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140716</xdr:rowOff>
    </xdr:to>
    <xdr:cxnSp macro="">
      <xdr:nvCxnSpPr>
        <xdr:cNvPr id="313" name="直線コネクタ 312"/>
        <xdr:cNvCxnSpPr/>
      </xdr:nvCxnSpPr>
      <xdr:spPr>
        <a:xfrm>
          <a:off x="13893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51562</xdr:rowOff>
    </xdr:to>
    <xdr:cxnSp macro="">
      <xdr:nvCxnSpPr>
        <xdr:cNvPr id="316" name="直線コネクタ 315"/>
        <xdr:cNvCxnSpPr/>
      </xdr:nvCxnSpPr>
      <xdr:spPr>
        <a:xfrm flipV="1">
          <a:off x="13004800" y="62351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4" name="楕円 33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5" name="テキスト ボックス 33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ものの、普通交付税の段階的縮減等による財源不足や、施設の老朽化等による財政需要も見込まれることから、今まで以上に厳しい事業選択を行うとともに、新規市債の発行抑制を図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38826</xdr:rowOff>
    </xdr:to>
    <xdr:cxnSp macro="">
      <xdr:nvCxnSpPr>
        <xdr:cNvPr id="370" name="直線コネクタ 369"/>
        <xdr:cNvCxnSpPr/>
      </xdr:nvCxnSpPr>
      <xdr:spPr>
        <a:xfrm>
          <a:off x="3987800" y="13042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25763</xdr:rowOff>
    </xdr:to>
    <xdr:cxnSp macro="">
      <xdr:nvCxnSpPr>
        <xdr:cNvPr id="373" name="直線コネクタ 372"/>
        <xdr:cNvCxnSpPr/>
      </xdr:nvCxnSpPr>
      <xdr:spPr>
        <a:xfrm flipV="1">
          <a:off x="3098800" y="13042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76</xdr:row>
      <xdr:rowOff>25763</xdr:rowOff>
    </xdr:to>
    <xdr:cxnSp macro="">
      <xdr:nvCxnSpPr>
        <xdr:cNvPr id="376" name="直線コネクタ 375"/>
        <xdr:cNvCxnSpPr/>
      </xdr:nvCxnSpPr>
      <xdr:spPr>
        <a:xfrm>
          <a:off x="2209800" y="129449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76</xdr:row>
      <xdr:rowOff>104139</xdr:rowOff>
    </xdr:to>
    <xdr:cxnSp macro="">
      <xdr:nvCxnSpPr>
        <xdr:cNvPr id="379" name="直線コネクタ 378"/>
        <xdr:cNvCxnSpPr/>
      </xdr:nvCxnSpPr>
      <xdr:spPr>
        <a:xfrm flipV="1">
          <a:off x="1320800" y="1294492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9" name="楕円 388"/>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0"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1" name="楕円 390"/>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2" name="テキスト ボックス 391"/>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395" name="楕円 394"/>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96" name="テキスト ボックス 395"/>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類似団体と比較し、行政のスリム化・効率化の推進等により人件費、物件費、扶助費で下回っているが、補助費等は類似団体と同程度の水準となっており、更なる改善を図る必要がある。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31750</xdr:rowOff>
    </xdr:from>
    <xdr:to>
      <xdr:col>82</xdr:col>
      <xdr:colOff>107950</xdr:colOff>
      <xdr:row>81</xdr:row>
      <xdr:rowOff>111761</xdr:rowOff>
    </xdr:to>
    <xdr:cxnSp macro="">
      <xdr:nvCxnSpPr>
        <xdr:cNvPr id="426" name="直線コネクタ 425"/>
        <xdr:cNvCxnSpPr/>
      </xdr:nvCxnSpPr>
      <xdr:spPr>
        <a:xfrm flipV="1">
          <a:off x="16510000" y="13061950"/>
          <a:ext cx="0" cy="93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83838</xdr:rowOff>
    </xdr:from>
    <xdr:ext cx="762000" cy="259045"/>
    <xdr:sp macro="" textlink="">
      <xdr:nvSpPr>
        <xdr:cNvPr id="427"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111761</xdr:rowOff>
    </xdr:from>
    <xdr:to>
      <xdr:col>82</xdr:col>
      <xdr:colOff>196850</xdr:colOff>
      <xdr:row>81</xdr:row>
      <xdr:rowOff>111761</xdr:rowOff>
    </xdr:to>
    <xdr:cxnSp macro="">
      <xdr:nvCxnSpPr>
        <xdr:cNvPr id="428" name="直線コネクタ 427"/>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118127</xdr:rowOff>
    </xdr:from>
    <xdr:ext cx="762000" cy="259045"/>
    <xdr:sp macro="" textlink="">
      <xdr:nvSpPr>
        <xdr:cNvPr id="429" name="公債費以外最大値テキスト"/>
        <xdr:cNvSpPr txBox="1"/>
      </xdr:nvSpPr>
      <xdr:spPr>
        <a:xfrm>
          <a:off x="16598900" y="1280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31750</xdr:rowOff>
    </xdr:from>
    <xdr:to>
      <xdr:col>82</xdr:col>
      <xdr:colOff>196850</xdr:colOff>
      <xdr:row>76</xdr:row>
      <xdr:rowOff>31750</xdr:rowOff>
    </xdr:to>
    <xdr:cxnSp macro="">
      <xdr:nvCxnSpPr>
        <xdr:cNvPr id="430" name="直線コネクタ 429"/>
        <xdr:cNvCxnSpPr/>
      </xdr:nvCxnSpPr>
      <xdr:spPr>
        <a:xfrm>
          <a:off x="16421100" y="130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138430</xdr:rowOff>
    </xdr:to>
    <xdr:cxnSp macro="">
      <xdr:nvCxnSpPr>
        <xdr:cNvPr id="431" name="直線コネクタ 430"/>
        <xdr:cNvCxnSpPr/>
      </xdr:nvCxnSpPr>
      <xdr:spPr>
        <a:xfrm>
          <a:off x="15671800" y="13134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170197</xdr:rowOff>
    </xdr:from>
    <xdr:ext cx="762000" cy="259045"/>
    <xdr:sp macro="" textlink="">
      <xdr:nvSpPr>
        <xdr:cNvPr id="432" name="公債費以外平均値テキスト"/>
        <xdr:cNvSpPr txBox="1"/>
      </xdr:nvSpPr>
      <xdr:spPr>
        <a:xfrm>
          <a:off x="16598900" y="13371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33" name="フローチャート: 判断 432"/>
        <xdr:cNvSpPr/>
      </xdr:nvSpPr>
      <xdr:spPr>
        <a:xfrm>
          <a:off x="164592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104139</xdr:rowOff>
    </xdr:to>
    <xdr:cxnSp macro="">
      <xdr:nvCxnSpPr>
        <xdr:cNvPr id="434" name="直線コネクタ 433"/>
        <xdr:cNvCxnSpPr/>
      </xdr:nvCxnSpPr>
      <xdr:spPr>
        <a:xfrm>
          <a:off x="14782800" y="13092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19050</xdr:rowOff>
    </xdr:from>
    <xdr:to>
      <xdr:col>78</xdr:col>
      <xdr:colOff>120650</xdr:colOff>
      <xdr:row>78</xdr:row>
      <xdr:rowOff>120650</xdr:rowOff>
    </xdr:to>
    <xdr:sp macro="" textlink="">
      <xdr:nvSpPr>
        <xdr:cNvPr id="435" name="フローチャート: 判断 434"/>
        <xdr:cNvSpPr/>
      </xdr:nvSpPr>
      <xdr:spPr>
        <a:xfrm>
          <a:off x="15621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36" name="テキスト ボックス 435"/>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142240</xdr:rowOff>
    </xdr:from>
    <xdr:to>
      <xdr:col>73</xdr:col>
      <xdr:colOff>180975</xdr:colOff>
      <xdr:row>76</xdr:row>
      <xdr:rowOff>62230</xdr:rowOff>
    </xdr:to>
    <xdr:cxnSp macro="">
      <xdr:nvCxnSpPr>
        <xdr:cNvPr id="437" name="直線コネクタ 436"/>
        <xdr:cNvCxnSpPr/>
      </xdr:nvCxnSpPr>
      <xdr:spPr>
        <a:xfrm>
          <a:off x="13893800" y="126580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152400</xdr:rowOff>
    </xdr:from>
    <xdr:to>
      <xdr:col>74</xdr:col>
      <xdr:colOff>31750</xdr:colOff>
      <xdr:row>78</xdr:row>
      <xdr:rowOff>82550</xdr:rowOff>
    </xdr:to>
    <xdr:sp macro="" textlink="">
      <xdr:nvSpPr>
        <xdr:cNvPr id="438" name="フローチャート: 判断 437"/>
        <xdr:cNvSpPr/>
      </xdr:nvSpPr>
      <xdr:spPr>
        <a:xfrm>
          <a:off x="14732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39" name="テキスト ボックス 438"/>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142240</xdr:rowOff>
    </xdr:from>
    <xdr:to>
      <xdr:col>69</xdr:col>
      <xdr:colOff>92075</xdr:colOff>
      <xdr:row>77</xdr:row>
      <xdr:rowOff>8889</xdr:rowOff>
    </xdr:to>
    <xdr:cxnSp macro="">
      <xdr:nvCxnSpPr>
        <xdr:cNvPr id="440" name="直線コネクタ 439"/>
        <xdr:cNvCxnSpPr/>
      </xdr:nvCxnSpPr>
      <xdr:spPr>
        <a:xfrm flipV="1">
          <a:off x="13004800" y="12658090"/>
          <a:ext cx="889000" cy="5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1" name="フローチャート: 判断 440"/>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2" name="テキスト ボックス 441"/>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3" name="フローチャート: 判断 442"/>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4" name="テキスト ボックス 443"/>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50" name="楕円 44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167657</xdr:rowOff>
    </xdr:from>
    <xdr:ext cx="762000" cy="259045"/>
    <xdr:sp macro="" textlink="">
      <xdr:nvSpPr>
        <xdr:cNvPr id="451" name="公債費以外該当値テキスト"/>
        <xdr:cNvSpPr txBox="1"/>
      </xdr:nvSpPr>
      <xdr:spPr>
        <a:xfrm>
          <a:off x="16598900" y="130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2" name="楕円 45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3" name="テキスト ボックス 452"/>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54" name="楕円 453"/>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55" name="テキスト ボックス 454"/>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91440</xdr:rowOff>
    </xdr:from>
    <xdr:to>
      <xdr:col>69</xdr:col>
      <xdr:colOff>142875</xdr:colOff>
      <xdr:row>74</xdr:row>
      <xdr:rowOff>21590</xdr:rowOff>
    </xdr:to>
    <xdr:sp macro="" textlink="">
      <xdr:nvSpPr>
        <xdr:cNvPr id="456" name="楕円 455"/>
        <xdr:cNvSpPr/>
      </xdr:nvSpPr>
      <xdr:spPr>
        <a:xfrm>
          <a:off x="13843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31767</xdr:rowOff>
    </xdr:from>
    <xdr:ext cx="762000" cy="259045"/>
    <xdr:sp macro="" textlink="">
      <xdr:nvSpPr>
        <xdr:cNvPr id="457" name="テキスト ボックス 456"/>
        <xdr:cNvSpPr txBox="1"/>
      </xdr:nvSpPr>
      <xdr:spPr>
        <a:xfrm>
          <a:off x="13512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8" name="楕円 457"/>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9" name="テキスト ボックス 458"/>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146671</xdr:rowOff>
    </xdr:from>
    <xdr:to>
      <xdr:col>29</xdr:col>
      <xdr:colOff>127000</xdr:colOff>
      <xdr:row>15</xdr:row>
      <xdr:rowOff>153757</xdr:rowOff>
    </xdr:to>
    <xdr:cxnSp macro="">
      <xdr:nvCxnSpPr>
        <xdr:cNvPr id="52" name="直線コネクタ 51"/>
        <xdr:cNvCxnSpPr/>
      </xdr:nvCxnSpPr>
      <xdr:spPr bwMode="auto">
        <a:xfrm flipV="1">
          <a:off x="5003800" y="2766046"/>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153757</xdr:rowOff>
    </xdr:from>
    <xdr:to>
      <xdr:col>26</xdr:col>
      <xdr:colOff>50800</xdr:colOff>
      <xdr:row>16</xdr:row>
      <xdr:rowOff>5722</xdr:rowOff>
    </xdr:to>
    <xdr:cxnSp macro="">
      <xdr:nvCxnSpPr>
        <xdr:cNvPr id="55" name="直線コネクタ 54"/>
        <xdr:cNvCxnSpPr/>
      </xdr:nvCxnSpPr>
      <xdr:spPr bwMode="auto">
        <a:xfrm flipV="1">
          <a:off x="4305300" y="2773132"/>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152712</xdr:rowOff>
    </xdr:from>
    <xdr:to>
      <xdr:col>22</xdr:col>
      <xdr:colOff>114300</xdr:colOff>
      <xdr:row>16</xdr:row>
      <xdr:rowOff>5722</xdr:rowOff>
    </xdr:to>
    <xdr:cxnSp macro="">
      <xdr:nvCxnSpPr>
        <xdr:cNvPr id="58" name="直線コネクタ 57"/>
        <xdr:cNvCxnSpPr/>
      </xdr:nvCxnSpPr>
      <xdr:spPr bwMode="auto">
        <a:xfrm>
          <a:off x="3606800" y="2772087"/>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146213</xdr:rowOff>
    </xdr:from>
    <xdr:to>
      <xdr:col>18</xdr:col>
      <xdr:colOff>177800</xdr:colOff>
      <xdr:row>15</xdr:row>
      <xdr:rowOff>152712</xdr:rowOff>
    </xdr:to>
    <xdr:cxnSp macro="">
      <xdr:nvCxnSpPr>
        <xdr:cNvPr id="61" name="直線コネクタ 60"/>
        <xdr:cNvCxnSpPr/>
      </xdr:nvCxnSpPr>
      <xdr:spPr bwMode="auto">
        <a:xfrm>
          <a:off x="2908300" y="2765588"/>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95871</xdr:rowOff>
    </xdr:from>
    <xdr:to>
      <xdr:col>29</xdr:col>
      <xdr:colOff>177800</xdr:colOff>
      <xdr:row>16</xdr:row>
      <xdr:rowOff>26021</xdr:rowOff>
    </xdr:to>
    <xdr:sp macro="" textlink="">
      <xdr:nvSpPr>
        <xdr:cNvPr id="71" name="楕円 70"/>
        <xdr:cNvSpPr/>
      </xdr:nvSpPr>
      <xdr:spPr bwMode="auto">
        <a:xfrm>
          <a:off x="5600700" y="27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112398</xdr:rowOff>
    </xdr:from>
    <xdr:ext cx="762000" cy="259045"/>
    <xdr:sp macro="" textlink="">
      <xdr:nvSpPr>
        <xdr:cNvPr id="72" name="人口1人当たり決算額の推移該当値テキスト130"/>
        <xdr:cNvSpPr txBox="1"/>
      </xdr:nvSpPr>
      <xdr:spPr>
        <a:xfrm>
          <a:off x="5740400" y="25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102957</xdr:rowOff>
    </xdr:from>
    <xdr:to>
      <xdr:col>26</xdr:col>
      <xdr:colOff>101600</xdr:colOff>
      <xdr:row>16</xdr:row>
      <xdr:rowOff>33107</xdr:rowOff>
    </xdr:to>
    <xdr:sp macro="" textlink="">
      <xdr:nvSpPr>
        <xdr:cNvPr id="73" name="楕円 72"/>
        <xdr:cNvSpPr/>
      </xdr:nvSpPr>
      <xdr:spPr bwMode="auto">
        <a:xfrm>
          <a:off x="4953000" y="272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43284</xdr:rowOff>
    </xdr:from>
    <xdr:ext cx="736600" cy="259045"/>
    <xdr:sp macro="" textlink="">
      <xdr:nvSpPr>
        <xdr:cNvPr id="74" name="テキスト ボックス 73"/>
        <xdr:cNvSpPr txBox="1"/>
      </xdr:nvSpPr>
      <xdr:spPr>
        <a:xfrm>
          <a:off x="4622800" y="24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126372</xdr:rowOff>
    </xdr:from>
    <xdr:to>
      <xdr:col>22</xdr:col>
      <xdr:colOff>165100</xdr:colOff>
      <xdr:row>16</xdr:row>
      <xdr:rowOff>56522</xdr:rowOff>
    </xdr:to>
    <xdr:sp macro="" textlink="">
      <xdr:nvSpPr>
        <xdr:cNvPr id="75" name="楕円 74"/>
        <xdr:cNvSpPr/>
      </xdr:nvSpPr>
      <xdr:spPr bwMode="auto">
        <a:xfrm>
          <a:off x="4254500" y="274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66699</xdr:rowOff>
    </xdr:from>
    <xdr:ext cx="762000" cy="259045"/>
    <xdr:sp macro="" textlink="">
      <xdr:nvSpPr>
        <xdr:cNvPr id="76" name="テキスト ボックス 75"/>
        <xdr:cNvSpPr txBox="1"/>
      </xdr:nvSpPr>
      <xdr:spPr>
        <a:xfrm>
          <a:off x="3924300" y="251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101912</xdr:rowOff>
    </xdr:from>
    <xdr:to>
      <xdr:col>19</xdr:col>
      <xdr:colOff>38100</xdr:colOff>
      <xdr:row>16</xdr:row>
      <xdr:rowOff>32062</xdr:rowOff>
    </xdr:to>
    <xdr:sp macro="" textlink="">
      <xdr:nvSpPr>
        <xdr:cNvPr id="77" name="楕円 76"/>
        <xdr:cNvSpPr/>
      </xdr:nvSpPr>
      <xdr:spPr bwMode="auto">
        <a:xfrm>
          <a:off x="3556000" y="272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42239</xdr:rowOff>
    </xdr:from>
    <xdr:ext cx="762000" cy="259045"/>
    <xdr:sp macro="" textlink="">
      <xdr:nvSpPr>
        <xdr:cNvPr id="78" name="テキスト ボックス 77"/>
        <xdr:cNvSpPr txBox="1"/>
      </xdr:nvSpPr>
      <xdr:spPr>
        <a:xfrm>
          <a:off x="3225800" y="24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95413</xdr:rowOff>
    </xdr:from>
    <xdr:to>
      <xdr:col>15</xdr:col>
      <xdr:colOff>101600</xdr:colOff>
      <xdr:row>16</xdr:row>
      <xdr:rowOff>25563</xdr:rowOff>
    </xdr:to>
    <xdr:sp macro="" textlink="">
      <xdr:nvSpPr>
        <xdr:cNvPr id="79" name="楕円 78"/>
        <xdr:cNvSpPr/>
      </xdr:nvSpPr>
      <xdr:spPr bwMode="auto">
        <a:xfrm>
          <a:off x="2857500" y="271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10340</xdr:rowOff>
    </xdr:from>
    <xdr:ext cx="762000" cy="259045"/>
    <xdr:sp macro="" textlink="">
      <xdr:nvSpPr>
        <xdr:cNvPr id="80" name="テキスト ボックス 79"/>
        <xdr:cNvSpPr txBox="1"/>
      </xdr:nvSpPr>
      <xdr:spPr>
        <a:xfrm>
          <a:off x="2527300" y="280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165633</xdr:rowOff>
    </xdr:from>
    <xdr:to>
      <xdr:col>29</xdr:col>
      <xdr:colOff>127000</xdr:colOff>
      <xdr:row>35</xdr:row>
      <xdr:rowOff>182745</xdr:rowOff>
    </xdr:to>
    <xdr:cxnSp macro="">
      <xdr:nvCxnSpPr>
        <xdr:cNvPr id="116" name="直線コネクタ 115"/>
        <xdr:cNvCxnSpPr/>
      </xdr:nvCxnSpPr>
      <xdr:spPr bwMode="auto">
        <a:xfrm>
          <a:off x="5003800" y="6775983"/>
          <a:ext cx="6477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165633</xdr:rowOff>
    </xdr:from>
    <xdr:to>
      <xdr:col>26</xdr:col>
      <xdr:colOff>50800</xdr:colOff>
      <xdr:row>35</xdr:row>
      <xdr:rowOff>188037</xdr:rowOff>
    </xdr:to>
    <xdr:cxnSp macro="">
      <xdr:nvCxnSpPr>
        <xdr:cNvPr id="119" name="直線コネクタ 118"/>
        <xdr:cNvCxnSpPr/>
      </xdr:nvCxnSpPr>
      <xdr:spPr bwMode="auto">
        <a:xfrm flipV="1">
          <a:off x="4305300" y="6775983"/>
          <a:ext cx="698500" cy="2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104401</xdr:rowOff>
    </xdr:from>
    <xdr:to>
      <xdr:col>22</xdr:col>
      <xdr:colOff>114300</xdr:colOff>
      <xdr:row>35</xdr:row>
      <xdr:rowOff>188037</xdr:rowOff>
    </xdr:to>
    <xdr:cxnSp macro="">
      <xdr:nvCxnSpPr>
        <xdr:cNvPr id="122" name="直線コネクタ 121"/>
        <xdr:cNvCxnSpPr/>
      </xdr:nvCxnSpPr>
      <xdr:spPr bwMode="auto">
        <a:xfrm>
          <a:off x="3606800" y="6714751"/>
          <a:ext cx="698500" cy="8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14006</xdr:rowOff>
    </xdr:from>
    <xdr:to>
      <xdr:col>18</xdr:col>
      <xdr:colOff>177800</xdr:colOff>
      <xdr:row>35</xdr:row>
      <xdr:rowOff>104401</xdr:rowOff>
    </xdr:to>
    <xdr:cxnSp macro="">
      <xdr:nvCxnSpPr>
        <xdr:cNvPr id="125" name="直線コネクタ 124"/>
        <xdr:cNvCxnSpPr/>
      </xdr:nvCxnSpPr>
      <xdr:spPr bwMode="auto">
        <a:xfrm>
          <a:off x="2908300" y="6624356"/>
          <a:ext cx="698500" cy="9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131945</xdr:rowOff>
    </xdr:from>
    <xdr:to>
      <xdr:col>29</xdr:col>
      <xdr:colOff>177800</xdr:colOff>
      <xdr:row>35</xdr:row>
      <xdr:rowOff>233545</xdr:rowOff>
    </xdr:to>
    <xdr:sp macro="" textlink="">
      <xdr:nvSpPr>
        <xdr:cNvPr id="135" name="楕円 134"/>
        <xdr:cNvSpPr/>
      </xdr:nvSpPr>
      <xdr:spPr bwMode="auto">
        <a:xfrm>
          <a:off x="5600700" y="674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319922</xdr:rowOff>
    </xdr:from>
    <xdr:ext cx="762000" cy="259045"/>
    <xdr:sp macro="" textlink="">
      <xdr:nvSpPr>
        <xdr:cNvPr id="136" name="人口1人当たり決算額の推移該当値テキスト445"/>
        <xdr:cNvSpPr txBox="1"/>
      </xdr:nvSpPr>
      <xdr:spPr>
        <a:xfrm>
          <a:off x="5740400" y="658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114833</xdr:rowOff>
    </xdr:from>
    <xdr:to>
      <xdr:col>26</xdr:col>
      <xdr:colOff>101600</xdr:colOff>
      <xdr:row>35</xdr:row>
      <xdr:rowOff>216433</xdr:rowOff>
    </xdr:to>
    <xdr:sp macro="" textlink="">
      <xdr:nvSpPr>
        <xdr:cNvPr id="137" name="楕円 136"/>
        <xdr:cNvSpPr/>
      </xdr:nvSpPr>
      <xdr:spPr bwMode="auto">
        <a:xfrm>
          <a:off x="4953000" y="672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226610</xdr:rowOff>
    </xdr:from>
    <xdr:ext cx="736600" cy="259045"/>
    <xdr:sp macro="" textlink="">
      <xdr:nvSpPr>
        <xdr:cNvPr id="138" name="テキスト ボックス 137"/>
        <xdr:cNvSpPr txBox="1"/>
      </xdr:nvSpPr>
      <xdr:spPr>
        <a:xfrm>
          <a:off x="4622800" y="649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137237</xdr:rowOff>
    </xdr:from>
    <xdr:to>
      <xdr:col>22</xdr:col>
      <xdr:colOff>165100</xdr:colOff>
      <xdr:row>35</xdr:row>
      <xdr:rowOff>238837</xdr:rowOff>
    </xdr:to>
    <xdr:sp macro="" textlink="">
      <xdr:nvSpPr>
        <xdr:cNvPr id="139" name="楕円 138"/>
        <xdr:cNvSpPr/>
      </xdr:nvSpPr>
      <xdr:spPr bwMode="auto">
        <a:xfrm>
          <a:off x="4254500" y="674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249014</xdr:rowOff>
    </xdr:from>
    <xdr:ext cx="762000" cy="259045"/>
    <xdr:sp macro="" textlink="">
      <xdr:nvSpPr>
        <xdr:cNvPr id="140" name="テキスト ボックス 139"/>
        <xdr:cNvSpPr txBox="1"/>
      </xdr:nvSpPr>
      <xdr:spPr>
        <a:xfrm>
          <a:off x="3924300" y="65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53601</xdr:rowOff>
    </xdr:from>
    <xdr:to>
      <xdr:col>19</xdr:col>
      <xdr:colOff>38100</xdr:colOff>
      <xdr:row>35</xdr:row>
      <xdr:rowOff>155201</xdr:rowOff>
    </xdr:to>
    <xdr:sp macro="" textlink="">
      <xdr:nvSpPr>
        <xdr:cNvPr id="141" name="楕円 140"/>
        <xdr:cNvSpPr/>
      </xdr:nvSpPr>
      <xdr:spPr bwMode="auto">
        <a:xfrm>
          <a:off x="3556000" y="666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165378</xdr:rowOff>
    </xdr:from>
    <xdr:ext cx="762000" cy="259045"/>
    <xdr:sp macro="" textlink="">
      <xdr:nvSpPr>
        <xdr:cNvPr id="142" name="テキスト ボックス 141"/>
        <xdr:cNvSpPr txBox="1"/>
      </xdr:nvSpPr>
      <xdr:spPr>
        <a:xfrm>
          <a:off x="3225800" y="643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306106</xdr:rowOff>
    </xdr:from>
    <xdr:to>
      <xdr:col>15</xdr:col>
      <xdr:colOff>101600</xdr:colOff>
      <xdr:row>35</xdr:row>
      <xdr:rowOff>64806</xdr:rowOff>
    </xdr:to>
    <xdr:sp macro="" textlink="">
      <xdr:nvSpPr>
        <xdr:cNvPr id="143" name="楕円 142"/>
        <xdr:cNvSpPr/>
      </xdr:nvSpPr>
      <xdr:spPr bwMode="auto">
        <a:xfrm>
          <a:off x="2857500" y="65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74983</xdr:rowOff>
    </xdr:from>
    <xdr:ext cx="762000" cy="259045"/>
    <xdr:sp macro="" textlink="">
      <xdr:nvSpPr>
        <xdr:cNvPr id="144" name="テキスト ボックス 143"/>
        <xdr:cNvSpPr txBox="1"/>
      </xdr:nvSpPr>
      <xdr:spPr>
        <a:xfrm>
          <a:off x="2527300" y="634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32,180
445.63
20,428,611
18,371,776
1,921,430
11,919,940
18,457,837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62567</xdr:rowOff>
    </xdr:from>
    <xdr:to>
      <xdr:col>24</xdr:col>
      <xdr:colOff>63500</xdr:colOff>
      <xdr:row>35</xdr:row>
      <xdr:rowOff>83922</xdr:rowOff>
    </xdr:to>
    <xdr:cxnSp macro="">
      <xdr:nvCxnSpPr>
        <xdr:cNvPr id="61" name="直線コネクタ 60"/>
        <xdr:cNvCxnSpPr/>
      </xdr:nvCxnSpPr>
      <xdr:spPr>
        <a:xfrm flipV="1">
          <a:off x="3797300" y="6063317"/>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158026</xdr:rowOff>
    </xdr:to>
    <xdr:cxnSp macro="">
      <xdr:nvCxnSpPr>
        <xdr:cNvPr id="64" name="直線コネクタ 63"/>
        <xdr:cNvCxnSpPr/>
      </xdr:nvCxnSpPr>
      <xdr:spPr>
        <a:xfrm flipV="1">
          <a:off x="2908300" y="6084672"/>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164217</xdr:rowOff>
    </xdr:from>
    <xdr:to>
      <xdr:col>15</xdr:col>
      <xdr:colOff>50800</xdr:colOff>
      <xdr:row>35</xdr:row>
      <xdr:rowOff>158026</xdr:rowOff>
    </xdr:to>
    <xdr:cxnSp macro="">
      <xdr:nvCxnSpPr>
        <xdr:cNvPr id="67" name="直線コネクタ 66"/>
        <xdr:cNvCxnSpPr/>
      </xdr:nvCxnSpPr>
      <xdr:spPr>
        <a:xfrm>
          <a:off x="2019300" y="5993517"/>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164217</xdr:rowOff>
    </xdr:from>
    <xdr:to>
      <xdr:col>10</xdr:col>
      <xdr:colOff>114300</xdr:colOff>
      <xdr:row>34</xdr:row>
      <xdr:rowOff>165875</xdr:rowOff>
    </xdr:to>
    <xdr:cxnSp macro="">
      <xdr:nvCxnSpPr>
        <xdr:cNvPr id="70" name="直線コネクタ 69"/>
        <xdr:cNvCxnSpPr/>
      </xdr:nvCxnSpPr>
      <xdr:spPr>
        <a:xfrm flipV="1">
          <a:off x="1130300" y="5993517"/>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11767</xdr:rowOff>
    </xdr:from>
    <xdr:to>
      <xdr:col>24</xdr:col>
      <xdr:colOff>114300</xdr:colOff>
      <xdr:row>35</xdr:row>
      <xdr:rowOff>113367</xdr:rowOff>
    </xdr:to>
    <xdr:sp macro="" textlink="">
      <xdr:nvSpPr>
        <xdr:cNvPr id="80" name="楕円 79"/>
        <xdr:cNvSpPr/>
      </xdr:nvSpPr>
      <xdr:spPr>
        <a:xfrm>
          <a:off x="4584700" y="60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34644</xdr:rowOff>
    </xdr:from>
    <xdr:ext cx="534377" cy="259045"/>
    <xdr:sp macro="" textlink="">
      <xdr:nvSpPr>
        <xdr:cNvPr id="81" name="人件費該当値テキスト"/>
        <xdr:cNvSpPr txBox="1"/>
      </xdr:nvSpPr>
      <xdr:spPr>
        <a:xfrm>
          <a:off x="4686300" y="58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33122</xdr:rowOff>
    </xdr:from>
    <xdr:to>
      <xdr:col>20</xdr:col>
      <xdr:colOff>38100</xdr:colOff>
      <xdr:row>35</xdr:row>
      <xdr:rowOff>134722</xdr:rowOff>
    </xdr:to>
    <xdr:sp macro="" textlink="">
      <xdr:nvSpPr>
        <xdr:cNvPr id="82" name="楕円 81"/>
        <xdr:cNvSpPr/>
      </xdr:nvSpPr>
      <xdr:spPr>
        <a:xfrm>
          <a:off x="3746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151249</xdr:rowOff>
    </xdr:from>
    <xdr:ext cx="534377" cy="259045"/>
    <xdr:sp macro="" textlink="">
      <xdr:nvSpPr>
        <xdr:cNvPr id="83" name="テキスト ボックス 82"/>
        <xdr:cNvSpPr txBox="1"/>
      </xdr:nvSpPr>
      <xdr:spPr>
        <a:xfrm>
          <a:off x="3530111" y="5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107226</xdr:rowOff>
    </xdr:from>
    <xdr:to>
      <xdr:col>15</xdr:col>
      <xdr:colOff>101600</xdr:colOff>
      <xdr:row>36</xdr:row>
      <xdr:rowOff>37376</xdr:rowOff>
    </xdr:to>
    <xdr:sp macro="" textlink="">
      <xdr:nvSpPr>
        <xdr:cNvPr id="84" name="楕円 83"/>
        <xdr:cNvSpPr/>
      </xdr:nvSpPr>
      <xdr:spPr>
        <a:xfrm>
          <a:off x="2857500" y="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53903</xdr:rowOff>
    </xdr:from>
    <xdr:ext cx="534377" cy="259045"/>
    <xdr:sp macro="" textlink="">
      <xdr:nvSpPr>
        <xdr:cNvPr id="85" name="テキスト ボックス 84"/>
        <xdr:cNvSpPr txBox="1"/>
      </xdr:nvSpPr>
      <xdr:spPr>
        <a:xfrm>
          <a:off x="2641111" y="58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113417</xdr:rowOff>
    </xdr:from>
    <xdr:to>
      <xdr:col>10</xdr:col>
      <xdr:colOff>165100</xdr:colOff>
      <xdr:row>35</xdr:row>
      <xdr:rowOff>43567</xdr:rowOff>
    </xdr:to>
    <xdr:sp macro="" textlink="">
      <xdr:nvSpPr>
        <xdr:cNvPr id="86" name="楕円 85"/>
        <xdr:cNvSpPr/>
      </xdr:nvSpPr>
      <xdr:spPr>
        <a:xfrm>
          <a:off x="1968500" y="59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60094</xdr:rowOff>
    </xdr:from>
    <xdr:ext cx="534377" cy="259045"/>
    <xdr:sp macro="" textlink="">
      <xdr:nvSpPr>
        <xdr:cNvPr id="87" name="テキスト ボックス 86"/>
        <xdr:cNvSpPr txBox="1"/>
      </xdr:nvSpPr>
      <xdr:spPr>
        <a:xfrm>
          <a:off x="1752111" y="57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115075</xdr:rowOff>
    </xdr:from>
    <xdr:to>
      <xdr:col>6</xdr:col>
      <xdr:colOff>38100</xdr:colOff>
      <xdr:row>35</xdr:row>
      <xdr:rowOff>45225</xdr:rowOff>
    </xdr:to>
    <xdr:sp macro="" textlink="">
      <xdr:nvSpPr>
        <xdr:cNvPr id="88" name="楕円 87"/>
        <xdr:cNvSpPr/>
      </xdr:nvSpPr>
      <xdr:spPr>
        <a:xfrm>
          <a:off x="1079500" y="59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36352</xdr:rowOff>
    </xdr:from>
    <xdr:ext cx="534377" cy="259045"/>
    <xdr:sp macro="" textlink="">
      <xdr:nvSpPr>
        <xdr:cNvPr id="89" name="テキスト ボックス 88"/>
        <xdr:cNvSpPr txBox="1"/>
      </xdr:nvSpPr>
      <xdr:spPr>
        <a:xfrm>
          <a:off x="863111" y="60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140148</xdr:rowOff>
    </xdr:from>
    <xdr:to>
      <xdr:col>24</xdr:col>
      <xdr:colOff>63500</xdr:colOff>
      <xdr:row>57</xdr:row>
      <xdr:rowOff>519</xdr:rowOff>
    </xdr:to>
    <xdr:cxnSp macro="">
      <xdr:nvCxnSpPr>
        <xdr:cNvPr id="117" name="直線コネクタ 116"/>
        <xdr:cNvCxnSpPr/>
      </xdr:nvCxnSpPr>
      <xdr:spPr>
        <a:xfrm flipV="1">
          <a:off x="3797300" y="9741348"/>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519</xdr:rowOff>
    </xdr:from>
    <xdr:to>
      <xdr:col>19</xdr:col>
      <xdr:colOff>177800</xdr:colOff>
      <xdr:row>57</xdr:row>
      <xdr:rowOff>77658</xdr:rowOff>
    </xdr:to>
    <xdr:cxnSp macro="">
      <xdr:nvCxnSpPr>
        <xdr:cNvPr id="120" name="直線コネクタ 119"/>
        <xdr:cNvCxnSpPr/>
      </xdr:nvCxnSpPr>
      <xdr:spPr>
        <a:xfrm flipV="1">
          <a:off x="2908300" y="9773169"/>
          <a:ext cx="889000" cy="7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64006</xdr:rowOff>
    </xdr:from>
    <xdr:to>
      <xdr:col>15</xdr:col>
      <xdr:colOff>50800</xdr:colOff>
      <xdr:row>57</xdr:row>
      <xdr:rowOff>77658</xdr:rowOff>
    </xdr:to>
    <xdr:cxnSp macro="">
      <xdr:nvCxnSpPr>
        <xdr:cNvPr id="123" name="直線コネクタ 122"/>
        <xdr:cNvCxnSpPr/>
      </xdr:nvCxnSpPr>
      <xdr:spPr>
        <a:xfrm>
          <a:off x="2019300" y="9836656"/>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64006</xdr:rowOff>
    </xdr:from>
    <xdr:to>
      <xdr:col>10</xdr:col>
      <xdr:colOff>114300</xdr:colOff>
      <xdr:row>57</xdr:row>
      <xdr:rowOff>93971</xdr:rowOff>
    </xdr:to>
    <xdr:cxnSp macro="">
      <xdr:nvCxnSpPr>
        <xdr:cNvPr id="126" name="直線コネクタ 125"/>
        <xdr:cNvCxnSpPr/>
      </xdr:nvCxnSpPr>
      <xdr:spPr>
        <a:xfrm flipV="1">
          <a:off x="1130300" y="983665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89348</xdr:rowOff>
    </xdr:from>
    <xdr:to>
      <xdr:col>24</xdr:col>
      <xdr:colOff>114300</xdr:colOff>
      <xdr:row>57</xdr:row>
      <xdr:rowOff>19498</xdr:rowOff>
    </xdr:to>
    <xdr:sp macro="" textlink="">
      <xdr:nvSpPr>
        <xdr:cNvPr id="136" name="楕円 135"/>
        <xdr:cNvSpPr/>
      </xdr:nvSpPr>
      <xdr:spPr>
        <a:xfrm>
          <a:off x="4584700" y="96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112225</xdr:rowOff>
    </xdr:from>
    <xdr:ext cx="534377" cy="259045"/>
    <xdr:sp macro="" textlink="">
      <xdr:nvSpPr>
        <xdr:cNvPr id="137" name="物件費該当値テキスト"/>
        <xdr:cNvSpPr txBox="1"/>
      </xdr:nvSpPr>
      <xdr:spPr>
        <a:xfrm>
          <a:off x="4686300" y="954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121169</xdr:rowOff>
    </xdr:from>
    <xdr:to>
      <xdr:col>20</xdr:col>
      <xdr:colOff>38100</xdr:colOff>
      <xdr:row>57</xdr:row>
      <xdr:rowOff>51319</xdr:rowOff>
    </xdr:to>
    <xdr:sp macro="" textlink="">
      <xdr:nvSpPr>
        <xdr:cNvPr id="138" name="楕円 137"/>
        <xdr:cNvSpPr/>
      </xdr:nvSpPr>
      <xdr:spPr>
        <a:xfrm>
          <a:off x="3746500" y="97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67846</xdr:rowOff>
    </xdr:from>
    <xdr:ext cx="534377" cy="259045"/>
    <xdr:sp macro="" textlink="">
      <xdr:nvSpPr>
        <xdr:cNvPr id="139" name="テキスト ボックス 138"/>
        <xdr:cNvSpPr txBox="1"/>
      </xdr:nvSpPr>
      <xdr:spPr>
        <a:xfrm>
          <a:off x="3530111" y="94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26858</xdr:rowOff>
    </xdr:from>
    <xdr:to>
      <xdr:col>15</xdr:col>
      <xdr:colOff>101600</xdr:colOff>
      <xdr:row>57</xdr:row>
      <xdr:rowOff>128458</xdr:rowOff>
    </xdr:to>
    <xdr:sp macro="" textlink="">
      <xdr:nvSpPr>
        <xdr:cNvPr id="140" name="楕円 139"/>
        <xdr:cNvSpPr/>
      </xdr:nvSpPr>
      <xdr:spPr>
        <a:xfrm>
          <a:off x="2857500" y="9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144985</xdr:rowOff>
    </xdr:from>
    <xdr:ext cx="534377" cy="259045"/>
    <xdr:sp macro="" textlink="">
      <xdr:nvSpPr>
        <xdr:cNvPr id="141" name="テキスト ボックス 140"/>
        <xdr:cNvSpPr txBox="1"/>
      </xdr:nvSpPr>
      <xdr:spPr>
        <a:xfrm>
          <a:off x="2641111" y="95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13206</xdr:rowOff>
    </xdr:from>
    <xdr:to>
      <xdr:col>10</xdr:col>
      <xdr:colOff>165100</xdr:colOff>
      <xdr:row>57</xdr:row>
      <xdr:rowOff>114806</xdr:rowOff>
    </xdr:to>
    <xdr:sp macro="" textlink="">
      <xdr:nvSpPr>
        <xdr:cNvPr id="142" name="楕円 141"/>
        <xdr:cNvSpPr/>
      </xdr:nvSpPr>
      <xdr:spPr>
        <a:xfrm>
          <a:off x="1968500" y="9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131333</xdr:rowOff>
    </xdr:from>
    <xdr:ext cx="534377" cy="259045"/>
    <xdr:sp macro="" textlink="">
      <xdr:nvSpPr>
        <xdr:cNvPr id="143" name="テキスト ボックス 142"/>
        <xdr:cNvSpPr txBox="1"/>
      </xdr:nvSpPr>
      <xdr:spPr>
        <a:xfrm>
          <a:off x="1752111" y="9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43171</xdr:rowOff>
    </xdr:from>
    <xdr:to>
      <xdr:col>6</xdr:col>
      <xdr:colOff>38100</xdr:colOff>
      <xdr:row>57</xdr:row>
      <xdr:rowOff>144771</xdr:rowOff>
    </xdr:to>
    <xdr:sp macro="" textlink="">
      <xdr:nvSpPr>
        <xdr:cNvPr id="144" name="楕円 143"/>
        <xdr:cNvSpPr/>
      </xdr:nvSpPr>
      <xdr:spPr>
        <a:xfrm>
          <a:off x="1079500" y="98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161298</xdr:rowOff>
    </xdr:from>
    <xdr:ext cx="534377" cy="259045"/>
    <xdr:sp macro="" textlink="">
      <xdr:nvSpPr>
        <xdr:cNvPr id="145" name="テキスト ボックス 144"/>
        <xdr:cNvSpPr txBox="1"/>
      </xdr:nvSpPr>
      <xdr:spPr>
        <a:xfrm>
          <a:off x="863111" y="95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61225</xdr:rowOff>
    </xdr:from>
    <xdr:to>
      <xdr:col>24</xdr:col>
      <xdr:colOff>63500</xdr:colOff>
      <xdr:row>70</xdr:row>
      <xdr:rowOff>123078</xdr:rowOff>
    </xdr:to>
    <xdr:cxnSp macro="">
      <xdr:nvCxnSpPr>
        <xdr:cNvPr id="176" name="直線コネクタ 175"/>
        <xdr:cNvCxnSpPr/>
      </xdr:nvCxnSpPr>
      <xdr:spPr>
        <a:xfrm flipV="1">
          <a:off x="3797300" y="12062725"/>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123078</xdr:rowOff>
    </xdr:from>
    <xdr:to>
      <xdr:col>19</xdr:col>
      <xdr:colOff>177800</xdr:colOff>
      <xdr:row>72</xdr:row>
      <xdr:rowOff>66711</xdr:rowOff>
    </xdr:to>
    <xdr:cxnSp macro="">
      <xdr:nvCxnSpPr>
        <xdr:cNvPr id="179" name="直線コネクタ 178"/>
        <xdr:cNvCxnSpPr/>
      </xdr:nvCxnSpPr>
      <xdr:spPr>
        <a:xfrm flipV="1">
          <a:off x="2908300" y="12124578"/>
          <a:ext cx="889000" cy="28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66711</xdr:rowOff>
    </xdr:from>
    <xdr:to>
      <xdr:col>15</xdr:col>
      <xdr:colOff>50800</xdr:colOff>
      <xdr:row>74</xdr:row>
      <xdr:rowOff>1103</xdr:rowOff>
    </xdr:to>
    <xdr:cxnSp macro="">
      <xdr:nvCxnSpPr>
        <xdr:cNvPr id="182" name="直線コネクタ 181"/>
        <xdr:cNvCxnSpPr/>
      </xdr:nvCxnSpPr>
      <xdr:spPr>
        <a:xfrm flipV="1">
          <a:off x="2019300" y="12411111"/>
          <a:ext cx="8890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101654</xdr:rowOff>
    </xdr:from>
    <xdr:to>
      <xdr:col>10</xdr:col>
      <xdr:colOff>114300</xdr:colOff>
      <xdr:row>74</xdr:row>
      <xdr:rowOff>1103</xdr:rowOff>
    </xdr:to>
    <xdr:cxnSp macro="">
      <xdr:nvCxnSpPr>
        <xdr:cNvPr id="185" name="直線コネクタ 184"/>
        <xdr:cNvCxnSpPr/>
      </xdr:nvCxnSpPr>
      <xdr:spPr>
        <a:xfrm>
          <a:off x="1130300" y="12103154"/>
          <a:ext cx="889000" cy="5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10425</xdr:rowOff>
    </xdr:from>
    <xdr:to>
      <xdr:col>24</xdr:col>
      <xdr:colOff>114300</xdr:colOff>
      <xdr:row>70</xdr:row>
      <xdr:rowOff>112025</xdr:rowOff>
    </xdr:to>
    <xdr:sp macro="" textlink="">
      <xdr:nvSpPr>
        <xdr:cNvPr id="195" name="楕円 194"/>
        <xdr:cNvSpPr/>
      </xdr:nvSpPr>
      <xdr:spPr>
        <a:xfrm>
          <a:off x="4584700" y="120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134902</xdr:rowOff>
    </xdr:from>
    <xdr:ext cx="534377" cy="259045"/>
    <xdr:sp macro="" textlink="">
      <xdr:nvSpPr>
        <xdr:cNvPr id="196" name="維持補修費該当値テキスト"/>
        <xdr:cNvSpPr txBox="1"/>
      </xdr:nvSpPr>
      <xdr:spPr>
        <a:xfrm>
          <a:off x="4686300" y="119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72278</xdr:rowOff>
    </xdr:from>
    <xdr:to>
      <xdr:col>20</xdr:col>
      <xdr:colOff>38100</xdr:colOff>
      <xdr:row>71</xdr:row>
      <xdr:rowOff>2428</xdr:rowOff>
    </xdr:to>
    <xdr:sp macro="" textlink="">
      <xdr:nvSpPr>
        <xdr:cNvPr id="197" name="楕円 196"/>
        <xdr:cNvSpPr/>
      </xdr:nvSpPr>
      <xdr:spPr>
        <a:xfrm>
          <a:off x="3746500" y="120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18955</xdr:rowOff>
    </xdr:from>
    <xdr:ext cx="534377" cy="259045"/>
    <xdr:sp macro="" textlink="">
      <xdr:nvSpPr>
        <xdr:cNvPr id="198" name="テキスト ボックス 197"/>
        <xdr:cNvSpPr txBox="1"/>
      </xdr:nvSpPr>
      <xdr:spPr>
        <a:xfrm>
          <a:off x="3530111" y="118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15911</xdr:rowOff>
    </xdr:from>
    <xdr:to>
      <xdr:col>15</xdr:col>
      <xdr:colOff>101600</xdr:colOff>
      <xdr:row>72</xdr:row>
      <xdr:rowOff>117511</xdr:rowOff>
    </xdr:to>
    <xdr:sp macro="" textlink="">
      <xdr:nvSpPr>
        <xdr:cNvPr id="199" name="楕円 198"/>
        <xdr:cNvSpPr/>
      </xdr:nvSpPr>
      <xdr:spPr>
        <a:xfrm>
          <a:off x="2857500" y="123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134038</xdr:rowOff>
    </xdr:from>
    <xdr:ext cx="534377" cy="259045"/>
    <xdr:sp macro="" textlink="">
      <xdr:nvSpPr>
        <xdr:cNvPr id="200" name="テキスト ボックス 199"/>
        <xdr:cNvSpPr txBox="1"/>
      </xdr:nvSpPr>
      <xdr:spPr>
        <a:xfrm>
          <a:off x="2641111" y="121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121753</xdr:rowOff>
    </xdr:from>
    <xdr:to>
      <xdr:col>10</xdr:col>
      <xdr:colOff>165100</xdr:colOff>
      <xdr:row>74</xdr:row>
      <xdr:rowOff>51903</xdr:rowOff>
    </xdr:to>
    <xdr:sp macro="" textlink="">
      <xdr:nvSpPr>
        <xdr:cNvPr id="201" name="楕円 200"/>
        <xdr:cNvSpPr/>
      </xdr:nvSpPr>
      <xdr:spPr>
        <a:xfrm>
          <a:off x="1968500" y="126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68430</xdr:rowOff>
    </xdr:from>
    <xdr:ext cx="534377" cy="259045"/>
    <xdr:sp macro="" textlink="">
      <xdr:nvSpPr>
        <xdr:cNvPr id="202" name="テキスト ボックス 201"/>
        <xdr:cNvSpPr txBox="1"/>
      </xdr:nvSpPr>
      <xdr:spPr>
        <a:xfrm>
          <a:off x="1752111" y="124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50854</xdr:rowOff>
    </xdr:from>
    <xdr:to>
      <xdr:col>6</xdr:col>
      <xdr:colOff>38100</xdr:colOff>
      <xdr:row>70</xdr:row>
      <xdr:rowOff>152454</xdr:rowOff>
    </xdr:to>
    <xdr:sp macro="" textlink="">
      <xdr:nvSpPr>
        <xdr:cNvPr id="203" name="楕円 202"/>
        <xdr:cNvSpPr/>
      </xdr:nvSpPr>
      <xdr:spPr>
        <a:xfrm>
          <a:off x="1079500" y="120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168981</xdr:rowOff>
    </xdr:from>
    <xdr:ext cx="534377" cy="259045"/>
    <xdr:sp macro="" textlink="">
      <xdr:nvSpPr>
        <xdr:cNvPr id="204" name="テキスト ボックス 203"/>
        <xdr:cNvSpPr txBox="1"/>
      </xdr:nvSpPr>
      <xdr:spPr>
        <a:xfrm>
          <a:off x="863111" y="118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161437</xdr:rowOff>
    </xdr:from>
    <xdr:to>
      <xdr:col>24</xdr:col>
      <xdr:colOff>63500</xdr:colOff>
      <xdr:row>95</xdr:row>
      <xdr:rowOff>164161</xdr:rowOff>
    </xdr:to>
    <xdr:cxnSp macro="">
      <xdr:nvCxnSpPr>
        <xdr:cNvPr id="234" name="直線コネクタ 233"/>
        <xdr:cNvCxnSpPr/>
      </xdr:nvCxnSpPr>
      <xdr:spPr>
        <a:xfrm flipV="1">
          <a:off x="3797300" y="16449187"/>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143300</xdr:rowOff>
    </xdr:from>
    <xdr:to>
      <xdr:col>19</xdr:col>
      <xdr:colOff>177800</xdr:colOff>
      <xdr:row>95</xdr:row>
      <xdr:rowOff>164161</xdr:rowOff>
    </xdr:to>
    <xdr:cxnSp macro="">
      <xdr:nvCxnSpPr>
        <xdr:cNvPr id="237" name="直線コネクタ 236"/>
        <xdr:cNvCxnSpPr/>
      </xdr:nvCxnSpPr>
      <xdr:spPr>
        <a:xfrm>
          <a:off x="2908300" y="16431050"/>
          <a:ext cx="8890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143300</xdr:rowOff>
    </xdr:from>
    <xdr:to>
      <xdr:col>15</xdr:col>
      <xdr:colOff>50800</xdr:colOff>
      <xdr:row>96</xdr:row>
      <xdr:rowOff>14103</xdr:rowOff>
    </xdr:to>
    <xdr:cxnSp macro="">
      <xdr:nvCxnSpPr>
        <xdr:cNvPr id="240" name="直線コネクタ 239"/>
        <xdr:cNvCxnSpPr/>
      </xdr:nvCxnSpPr>
      <xdr:spPr>
        <a:xfrm flipV="1">
          <a:off x="2019300" y="16431050"/>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11951</xdr:rowOff>
    </xdr:from>
    <xdr:to>
      <xdr:col>10</xdr:col>
      <xdr:colOff>114300</xdr:colOff>
      <xdr:row>96</xdr:row>
      <xdr:rowOff>14103</xdr:rowOff>
    </xdr:to>
    <xdr:cxnSp macro="">
      <xdr:nvCxnSpPr>
        <xdr:cNvPr id="243" name="直線コネクタ 242"/>
        <xdr:cNvCxnSpPr/>
      </xdr:nvCxnSpPr>
      <xdr:spPr>
        <a:xfrm>
          <a:off x="1130300" y="16471151"/>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110637</xdr:rowOff>
    </xdr:from>
    <xdr:to>
      <xdr:col>24</xdr:col>
      <xdr:colOff>114300</xdr:colOff>
      <xdr:row>96</xdr:row>
      <xdr:rowOff>40787</xdr:rowOff>
    </xdr:to>
    <xdr:sp macro="" textlink="">
      <xdr:nvSpPr>
        <xdr:cNvPr id="253" name="楕円 252"/>
        <xdr:cNvSpPr/>
      </xdr:nvSpPr>
      <xdr:spPr>
        <a:xfrm>
          <a:off x="4584700" y="1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89064</xdr:rowOff>
    </xdr:from>
    <xdr:ext cx="534377" cy="259045"/>
    <xdr:sp macro="" textlink="">
      <xdr:nvSpPr>
        <xdr:cNvPr id="254" name="扶助費該当値テキスト"/>
        <xdr:cNvSpPr txBox="1"/>
      </xdr:nvSpPr>
      <xdr:spPr>
        <a:xfrm>
          <a:off x="4686300" y="163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113361</xdr:rowOff>
    </xdr:from>
    <xdr:to>
      <xdr:col>20</xdr:col>
      <xdr:colOff>38100</xdr:colOff>
      <xdr:row>96</xdr:row>
      <xdr:rowOff>43511</xdr:rowOff>
    </xdr:to>
    <xdr:sp macro="" textlink="">
      <xdr:nvSpPr>
        <xdr:cNvPr id="255" name="楕円 254"/>
        <xdr:cNvSpPr/>
      </xdr:nvSpPr>
      <xdr:spPr>
        <a:xfrm>
          <a:off x="3746500" y="16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34638</xdr:rowOff>
    </xdr:from>
    <xdr:ext cx="534377" cy="259045"/>
    <xdr:sp macro="" textlink="">
      <xdr:nvSpPr>
        <xdr:cNvPr id="256" name="テキスト ボックス 255"/>
        <xdr:cNvSpPr txBox="1"/>
      </xdr:nvSpPr>
      <xdr:spPr>
        <a:xfrm>
          <a:off x="3530111" y="16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92500</xdr:rowOff>
    </xdr:from>
    <xdr:to>
      <xdr:col>15</xdr:col>
      <xdr:colOff>101600</xdr:colOff>
      <xdr:row>96</xdr:row>
      <xdr:rowOff>22650</xdr:rowOff>
    </xdr:to>
    <xdr:sp macro="" textlink="">
      <xdr:nvSpPr>
        <xdr:cNvPr id="257" name="楕円 256"/>
        <xdr:cNvSpPr/>
      </xdr:nvSpPr>
      <xdr:spPr>
        <a:xfrm>
          <a:off x="2857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13777</xdr:rowOff>
    </xdr:from>
    <xdr:ext cx="534377" cy="259045"/>
    <xdr:sp macro="" textlink="">
      <xdr:nvSpPr>
        <xdr:cNvPr id="258" name="テキスト ボックス 257"/>
        <xdr:cNvSpPr txBox="1"/>
      </xdr:nvSpPr>
      <xdr:spPr>
        <a:xfrm>
          <a:off x="2641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134753</xdr:rowOff>
    </xdr:from>
    <xdr:to>
      <xdr:col>10</xdr:col>
      <xdr:colOff>165100</xdr:colOff>
      <xdr:row>96</xdr:row>
      <xdr:rowOff>64903</xdr:rowOff>
    </xdr:to>
    <xdr:sp macro="" textlink="">
      <xdr:nvSpPr>
        <xdr:cNvPr id="259" name="楕円 258"/>
        <xdr:cNvSpPr/>
      </xdr:nvSpPr>
      <xdr:spPr>
        <a:xfrm>
          <a:off x="19685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56030</xdr:rowOff>
    </xdr:from>
    <xdr:ext cx="534377" cy="259045"/>
    <xdr:sp macro="" textlink="">
      <xdr:nvSpPr>
        <xdr:cNvPr id="260" name="テキスト ボックス 259"/>
        <xdr:cNvSpPr txBox="1"/>
      </xdr:nvSpPr>
      <xdr:spPr>
        <a:xfrm>
          <a:off x="1752111" y="16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132601</xdr:rowOff>
    </xdr:from>
    <xdr:to>
      <xdr:col>6</xdr:col>
      <xdr:colOff>38100</xdr:colOff>
      <xdr:row>96</xdr:row>
      <xdr:rowOff>62751</xdr:rowOff>
    </xdr:to>
    <xdr:sp macro="" textlink="">
      <xdr:nvSpPr>
        <xdr:cNvPr id="261" name="楕円 260"/>
        <xdr:cNvSpPr/>
      </xdr:nvSpPr>
      <xdr:spPr>
        <a:xfrm>
          <a:off x="1079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53878</xdr:rowOff>
    </xdr:from>
    <xdr:ext cx="534377" cy="259045"/>
    <xdr:sp macro="" textlink="">
      <xdr:nvSpPr>
        <xdr:cNvPr id="262" name="テキスト ボックス 261"/>
        <xdr:cNvSpPr txBox="1"/>
      </xdr:nvSpPr>
      <xdr:spPr>
        <a:xfrm>
          <a:off x="863111" y="165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104464</xdr:rowOff>
    </xdr:from>
    <xdr:to>
      <xdr:col>55</xdr:col>
      <xdr:colOff>0</xdr:colOff>
      <xdr:row>36</xdr:row>
      <xdr:rowOff>108089</xdr:rowOff>
    </xdr:to>
    <xdr:cxnSp macro="">
      <xdr:nvCxnSpPr>
        <xdr:cNvPr id="289" name="直線コネクタ 288"/>
        <xdr:cNvCxnSpPr/>
      </xdr:nvCxnSpPr>
      <xdr:spPr>
        <a:xfrm>
          <a:off x="9639300" y="6276664"/>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53298</xdr:rowOff>
    </xdr:from>
    <xdr:to>
      <xdr:col>50</xdr:col>
      <xdr:colOff>114300</xdr:colOff>
      <xdr:row>36</xdr:row>
      <xdr:rowOff>104464</xdr:rowOff>
    </xdr:to>
    <xdr:cxnSp macro="">
      <xdr:nvCxnSpPr>
        <xdr:cNvPr id="292" name="直線コネクタ 291"/>
        <xdr:cNvCxnSpPr/>
      </xdr:nvCxnSpPr>
      <xdr:spPr>
        <a:xfrm>
          <a:off x="8750300" y="6225498"/>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53298</xdr:rowOff>
    </xdr:from>
    <xdr:to>
      <xdr:col>45</xdr:col>
      <xdr:colOff>177800</xdr:colOff>
      <xdr:row>36</xdr:row>
      <xdr:rowOff>95114</xdr:rowOff>
    </xdr:to>
    <xdr:cxnSp macro="">
      <xdr:nvCxnSpPr>
        <xdr:cNvPr id="295" name="直線コネクタ 294"/>
        <xdr:cNvCxnSpPr/>
      </xdr:nvCxnSpPr>
      <xdr:spPr>
        <a:xfrm flipV="1">
          <a:off x="7861300" y="6225498"/>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95114</xdr:rowOff>
    </xdr:from>
    <xdr:to>
      <xdr:col>41</xdr:col>
      <xdr:colOff>50800</xdr:colOff>
      <xdr:row>36</xdr:row>
      <xdr:rowOff>107399</xdr:rowOff>
    </xdr:to>
    <xdr:cxnSp macro="">
      <xdr:nvCxnSpPr>
        <xdr:cNvPr id="298" name="直線コネクタ 297"/>
        <xdr:cNvCxnSpPr/>
      </xdr:nvCxnSpPr>
      <xdr:spPr>
        <a:xfrm flipV="1">
          <a:off x="6972300" y="6267314"/>
          <a:ext cx="889000" cy="1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57289</xdr:rowOff>
    </xdr:from>
    <xdr:to>
      <xdr:col>55</xdr:col>
      <xdr:colOff>50800</xdr:colOff>
      <xdr:row>36</xdr:row>
      <xdr:rowOff>158889</xdr:rowOff>
    </xdr:to>
    <xdr:sp macro="" textlink="">
      <xdr:nvSpPr>
        <xdr:cNvPr id="308" name="楕円 307"/>
        <xdr:cNvSpPr/>
      </xdr:nvSpPr>
      <xdr:spPr>
        <a:xfrm>
          <a:off x="10426700" y="62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80166</xdr:rowOff>
    </xdr:from>
    <xdr:ext cx="534377" cy="259045"/>
    <xdr:sp macro="" textlink="">
      <xdr:nvSpPr>
        <xdr:cNvPr id="309" name="補助費等該当値テキスト"/>
        <xdr:cNvSpPr txBox="1"/>
      </xdr:nvSpPr>
      <xdr:spPr>
        <a:xfrm>
          <a:off x="10528300" y="6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53664</xdr:rowOff>
    </xdr:from>
    <xdr:to>
      <xdr:col>50</xdr:col>
      <xdr:colOff>165100</xdr:colOff>
      <xdr:row>36</xdr:row>
      <xdr:rowOff>155264</xdr:rowOff>
    </xdr:to>
    <xdr:sp macro="" textlink="">
      <xdr:nvSpPr>
        <xdr:cNvPr id="310" name="楕円 309"/>
        <xdr:cNvSpPr/>
      </xdr:nvSpPr>
      <xdr:spPr>
        <a:xfrm>
          <a:off x="9588500" y="62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341</xdr:rowOff>
    </xdr:from>
    <xdr:ext cx="534377" cy="259045"/>
    <xdr:sp macro="" textlink="">
      <xdr:nvSpPr>
        <xdr:cNvPr id="311" name="テキスト ボックス 310"/>
        <xdr:cNvSpPr txBox="1"/>
      </xdr:nvSpPr>
      <xdr:spPr>
        <a:xfrm>
          <a:off x="9372111" y="60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2498</xdr:rowOff>
    </xdr:from>
    <xdr:to>
      <xdr:col>46</xdr:col>
      <xdr:colOff>38100</xdr:colOff>
      <xdr:row>36</xdr:row>
      <xdr:rowOff>104098</xdr:rowOff>
    </xdr:to>
    <xdr:sp macro="" textlink="">
      <xdr:nvSpPr>
        <xdr:cNvPr id="312" name="楕円 311"/>
        <xdr:cNvSpPr/>
      </xdr:nvSpPr>
      <xdr:spPr>
        <a:xfrm>
          <a:off x="8699500" y="61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120625</xdr:rowOff>
    </xdr:from>
    <xdr:ext cx="534377" cy="259045"/>
    <xdr:sp macro="" textlink="">
      <xdr:nvSpPr>
        <xdr:cNvPr id="313" name="テキスト ボックス 312"/>
        <xdr:cNvSpPr txBox="1"/>
      </xdr:nvSpPr>
      <xdr:spPr>
        <a:xfrm>
          <a:off x="8483111" y="59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44314</xdr:rowOff>
    </xdr:from>
    <xdr:to>
      <xdr:col>41</xdr:col>
      <xdr:colOff>101600</xdr:colOff>
      <xdr:row>36</xdr:row>
      <xdr:rowOff>145914</xdr:rowOff>
    </xdr:to>
    <xdr:sp macro="" textlink="">
      <xdr:nvSpPr>
        <xdr:cNvPr id="314" name="楕円 313"/>
        <xdr:cNvSpPr/>
      </xdr:nvSpPr>
      <xdr:spPr>
        <a:xfrm>
          <a:off x="7810500" y="62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162441</xdr:rowOff>
    </xdr:from>
    <xdr:ext cx="534377" cy="259045"/>
    <xdr:sp macro="" textlink="">
      <xdr:nvSpPr>
        <xdr:cNvPr id="315" name="テキスト ボックス 314"/>
        <xdr:cNvSpPr txBox="1"/>
      </xdr:nvSpPr>
      <xdr:spPr>
        <a:xfrm>
          <a:off x="7594111" y="59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56599</xdr:rowOff>
    </xdr:from>
    <xdr:to>
      <xdr:col>36</xdr:col>
      <xdr:colOff>165100</xdr:colOff>
      <xdr:row>36</xdr:row>
      <xdr:rowOff>158199</xdr:rowOff>
    </xdr:to>
    <xdr:sp macro="" textlink="">
      <xdr:nvSpPr>
        <xdr:cNvPr id="316" name="楕円 315"/>
        <xdr:cNvSpPr/>
      </xdr:nvSpPr>
      <xdr:spPr>
        <a:xfrm>
          <a:off x="6921500" y="62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3276</xdr:rowOff>
    </xdr:from>
    <xdr:ext cx="534377" cy="259045"/>
    <xdr:sp macro="" textlink="">
      <xdr:nvSpPr>
        <xdr:cNvPr id="317" name="テキスト ボックス 316"/>
        <xdr:cNvSpPr txBox="1"/>
      </xdr:nvSpPr>
      <xdr:spPr>
        <a:xfrm>
          <a:off x="6705111" y="60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74055</xdr:rowOff>
    </xdr:from>
    <xdr:to>
      <xdr:col>55</xdr:col>
      <xdr:colOff>0</xdr:colOff>
      <xdr:row>57</xdr:row>
      <xdr:rowOff>133034</xdr:rowOff>
    </xdr:to>
    <xdr:cxnSp macro="">
      <xdr:nvCxnSpPr>
        <xdr:cNvPr id="344" name="直線コネクタ 343"/>
        <xdr:cNvCxnSpPr/>
      </xdr:nvCxnSpPr>
      <xdr:spPr>
        <a:xfrm>
          <a:off x="9639300" y="9846705"/>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7768</xdr:rowOff>
    </xdr:from>
    <xdr:to>
      <xdr:col>50</xdr:col>
      <xdr:colOff>114300</xdr:colOff>
      <xdr:row>57</xdr:row>
      <xdr:rowOff>74055</xdr:rowOff>
    </xdr:to>
    <xdr:cxnSp macro="">
      <xdr:nvCxnSpPr>
        <xdr:cNvPr id="347" name="直線コネクタ 346"/>
        <xdr:cNvCxnSpPr/>
      </xdr:nvCxnSpPr>
      <xdr:spPr>
        <a:xfrm>
          <a:off x="8750300" y="9780418"/>
          <a:ext cx="889000" cy="6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7768</xdr:rowOff>
    </xdr:from>
    <xdr:to>
      <xdr:col>45</xdr:col>
      <xdr:colOff>177800</xdr:colOff>
      <xdr:row>57</xdr:row>
      <xdr:rowOff>148357</xdr:rowOff>
    </xdr:to>
    <xdr:cxnSp macro="">
      <xdr:nvCxnSpPr>
        <xdr:cNvPr id="350" name="直線コネクタ 349"/>
        <xdr:cNvCxnSpPr/>
      </xdr:nvCxnSpPr>
      <xdr:spPr>
        <a:xfrm flipV="1">
          <a:off x="7861300" y="9780418"/>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131687</xdr:rowOff>
    </xdr:from>
    <xdr:to>
      <xdr:col>41</xdr:col>
      <xdr:colOff>50800</xdr:colOff>
      <xdr:row>57</xdr:row>
      <xdr:rowOff>148357</xdr:rowOff>
    </xdr:to>
    <xdr:cxnSp macro="">
      <xdr:nvCxnSpPr>
        <xdr:cNvPr id="353" name="直線コネクタ 352"/>
        <xdr:cNvCxnSpPr/>
      </xdr:nvCxnSpPr>
      <xdr:spPr>
        <a:xfrm>
          <a:off x="6972300" y="9904337"/>
          <a:ext cx="889000" cy="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82234</xdr:rowOff>
    </xdr:from>
    <xdr:to>
      <xdr:col>55</xdr:col>
      <xdr:colOff>50800</xdr:colOff>
      <xdr:row>58</xdr:row>
      <xdr:rowOff>12384</xdr:rowOff>
    </xdr:to>
    <xdr:sp macro="" textlink="">
      <xdr:nvSpPr>
        <xdr:cNvPr id="363" name="楕円 362"/>
        <xdr:cNvSpPr/>
      </xdr:nvSpPr>
      <xdr:spPr>
        <a:xfrm>
          <a:off x="10426700" y="9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105111</xdr:rowOff>
    </xdr:from>
    <xdr:ext cx="534377" cy="259045"/>
    <xdr:sp macro="" textlink="">
      <xdr:nvSpPr>
        <xdr:cNvPr id="364" name="普通建設事業費該当値テキスト"/>
        <xdr:cNvSpPr txBox="1"/>
      </xdr:nvSpPr>
      <xdr:spPr>
        <a:xfrm>
          <a:off x="10528300" y="97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23255</xdr:rowOff>
    </xdr:from>
    <xdr:to>
      <xdr:col>50</xdr:col>
      <xdr:colOff>165100</xdr:colOff>
      <xdr:row>57</xdr:row>
      <xdr:rowOff>124855</xdr:rowOff>
    </xdr:to>
    <xdr:sp macro="" textlink="">
      <xdr:nvSpPr>
        <xdr:cNvPr id="365" name="楕円 364"/>
        <xdr:cNvSpPr/>
      </xdr:nvSpPr>
      <xdr:spPr>
        <a:xfrm>
          <a:off x="9588500" y="97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141382</xdr:rowOff>
    </xdr:from>
    <xdr:ext cx="599010" cy="259045"/>
    <xdr:sp macro="" textlink="">
      <xdr:nvSpPr>
        <xdr:cNvPr id="366" name="テキスト ボックス 365"/>
        <xdr:cNvSpPr txBox="1"/>
      </xdr:nvSpPr>
      <xdr:spPr>
        <a:xfrm>
          <a:off x="9339795" y="957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128418</xdr:rowOff>
    </xdr:from>
    <xdr:to>
      <xdr:col>46</xdr:col>
      <xdr:colOff>38100</xdr:colOff>
      <xdr:row>57</xdr:row>
      <xdr:rowOff>58568</xdr:rowOff>
    </xdr:to>
    <xdr:sp macro="" textlink="">
      <xdr:nvSpPr>
        <xdr:cNvPr id="367" name="楕円 366"/>
        <xdr:cNvSpPr/>
      </xdr:nvSpPr>
      <xdr:spPr>
        <a:xfrm>
          <a:off x="8699500" y="97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75095</xdr:rowOff>
    </xdr:from>
    <xdr:ext cx="599010" cy="259045"/>
    <xdr:sp macro="" textlink="">
      <xdr:nvSpPr>
        <xdr:cNvPr id="368" name="テキスト ボックス 367"/>
        <xdr:cNvSpPr txBox="1"/>
      </xdr:nvSpPr>
      <xdr:spPr>
        <a:xfrm>
          <a:off x="8450795" y="9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97557</xdr:rowOff>
    </xdr:from>
    <xdr:to>
      <xdr:col>41</xdr:col>
      <xdr:colOff>101600</xdr:colOff>
      <xdr:row>58</xdr:row>
      <xdr:rowOff>27707</xdr:rowOff>
    </xdr:to>
    <xdr:sp macro="" textlink="">
      <xdr:nvSpPr>
        <xdr:cNvPr id="369" name="楕円 368"/>
        <xdr:cNvSpPr/>
      </xdr:nvSpPr>
      <xdr:spPr>
        <a:xfrm>
          <a:off x="7810500" y="98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18834</xdr:rowOff>
    </xdr:from>
    <xdr:ext cx="534377" cy="259045"/>
    <xdr:sp macro="" textlink="">
      <xdr:nvSpPr>
        <xdr:cNvPr id="370" name="テキスト ボックス 369"/>
        <xdr:cNvSpPr txBox="1"/>
      </xdr:nvSpPr>
      <xdr:spPr>
        <a:xfrm>
          <a:off x="7594111" y="99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80887</xdr:rowOff>
    </xdr:from>
    <xdr:to>
      <xdr:col>36</xdr:col>
      <xdr:colOff>165100</xdr:colOff>
      <xdr:row>58</xdr:row>
      <xdr:rowOff>11037</xdr:rowOff>
    </xdr:to>
    <xdr:sp macro="" textlink="">
      <xdr:nvSpPr>
        <xdr:cNvPr id="371" name="楕円 370"/>
        <xdr:cNvSpPr/>
      </xdr:nvSpPr>
      <xdr:spPr>
        <a:xfrm>
          <a:off x="6921500" y="98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2164</xdr:rowOff>
    </xdr:from>
    <xdr:ext cx="534377" cy="259045"/>
    <xdr:sp macro="" textlink="">
      <xdr:nvSpPr>
        <xdr:cNvPr id="372" name="テキスト ボックス 371"/>
        <xdr:cNvSpPr txBox="1"/>
      </xdr:nvSpPr>
      <xdr:spPr>
        <a:xfrm>
          <a:off x="6705111" y="99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12081</xdr:rowOff>
    </xdr:from>
    <xdr:to>
      <xdr:col>55</xdr:col>
      <xdr:colOff>0</xdr:colOff>
      <xdr:row>78</xdr:row>
      <xdr:rowOff>96109</xdr:rowOff>
    </xdr:to>
    <xdr:cxnSp macro="">
      <xdr:nvCxnSpPr>
        <xdr:cNvPr id="399" name="直線コネクタ 398"/>
        <xdr:cNvCxnSpPr/>
      </xdr:nvCxnSpPr>
      <xdr:spPr>
        <a:xfrm>
          <a:off x="9639300" y="13385181"/>
          <a:ext cx="838200" cy="8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146439</xdr:rowOff>
    </xdr:from>
    <xdr:to>
      <xdr:col>50</xdr:col>
      <xdr:colOff>114300</xdr:colOff>
      <xdr:row>78</xdr:row>
      <xdr:rowOff>12081</xdr:rowOff>
    </xdr:to>
    <xdr:cxnSp macro="">
      <xdr:nvCxnSpPr>
        <xdr:cNvPr id="402" name="直線コネクタ 401"/>
        <xdr:cNvCxnSpPr/>
      </xdr:nvCxnSpPr>
      <xdr:spPr>
        <a:xfrm>
          <a:off x="8750300" y="13348089"/>
          <a:ext cx="889000" cy="3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146439</xdr:rowOff>
    </xdr:from>
    <xdr:to>
      <xdr:col>45</xdr:col>
      <xdr:colOff>177800</xdr:colOff>
      <xdr:row>78</xdr:row>
      <xdr:rowOff>107936</xdr:rowOff>
    </xdr:to>
    <xdr:cxnSp macro="">
      <xdr:nvCxnSpPr>
        <xdr:cNvPr id="405" name="直線コネクタ 404"/>
        <xdr:cNvCxnSpPr/>
      </xdr:nvCxnSpPr>
      <xdr:spPr>
        <a:xfrm flipV="1">
          <a:off x="7861300" y="13348089"/>
          <a:ext cx="889000" cy="1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107936</xdr:rowOff>
    </xdr:from>
    <xdr:to>
      <xdr:col>41</xdr:col>
      <xdr:colOff>50800</xdr:colOff>
      <xdr:row>78</xdr:row>
      <xdr:rowOff>109006</xdr:rowOff>
    </xdr:to>
    <xdr:cxnSp macro="">
      <xdr:nvCxnSpPr>
        <xdr:cNvPr id="408" name="直線コネクタ 407"/>
        <xdr:cNvCxnSpPr/>
      </xdr:nvCxnSpPr>
      <xdr:spPr>
        <a:xfrm flipV="1">
          <a:off x="6972300" y="13481036"/>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45309</xdr:rowOff>
    </xdr:from>
    <xdr:to>
      <xdr:col>55</xdr:col>
      <xdr:colOff>50800</xdr:colOff>
      <xdr:row>78</xdr:row>
      <xdr:rowOff>146909</xdr:rowOff>
    </xdr:to>
    <xdr:sp macro="" textlink="">
      <xdr:nvSpPr>
        <xdr:cNvPr id="418" name="楕円 417"/>
        <xdr:cNvSpPr/>
      </xdr:nvSpPr>
      <xdr:spPr>
        <a:xfrm>
          <a:off x="10426700" y="134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132731</xdr:rowOff>
    </xdr:from>
    <xdr:to>
      <xdr:col>50</xdr:col>
      <xdr:colOff>165100</xdr:colOff>
      <xdr:row>78</xdr:row>
      <xdr:rowOff>62881</xdr:rowOff>
    </xdr:to>
    <xdr:sp macro="" textlink="">
      <xdr:nvSpPr>
        <xdr:cNvPr id="420" name="楕円 419"/>
        <xdr:cNvSpPr/>
      </xdr:nvSpPr>
      <xdr:spPr>
        <a:xfrm>
          <a:off x="9588500" y="133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79408</xdr:rowOff>
    </xdr:from>
    <xdr:ext cx="534377" cy="259045"/>
    <xdr:sp macro="" textlink="">
      <xdr:nvSpPr>
        <xdr:cNvPr id="421" name="テキスト ボックス 420"/>
        <xdr:cNvSpPr txBox="1"/>
      </xdr:nvSpPr>
      <xdr:spPr>
        <a:xfrm>
          <a:off x="9372111" y="131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95639</xdr:rowOff>
    </xdr:from>
    <xdr:to>
      <xdr:col>46</xdr:col>
      <xdr:colOff>38100</xdr:colOff>
      <xdr:row>78</xdr:row>
      <xdr:rowOff>25789</xdr:rowOff>
    </xdr:to>
    <xdr:sp macro="" textlink="">
      <xdr:nvSpPr>
        <xdr:cNvPr id="422" name="楕円 421"/>
        <xdr:cNvSpPr/>
      </xdr:nvSpPr>
      <xdr:spPr>
        <a:xfrm>
          <a:off x="8699500" y="132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42316</xdr:rowOff>
    </xdr:from>
    <xdr:ext cx="534377" cy="259045"/>
    <xdr:sp macro="" textlink="">
      <xdr:nvSpPr>
        <xdr:cNvPr id="423" name="テキスト ボックス 422"/>
        <xdr:cNvSpPr txBox="1"/>
      </xdr:nvSpPr>
      <xdr:spPr>
        <a:xfrm>
          <a:off x="8483111" y="130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57136</xdr:rowOff>
    </xdr:from>
    <xdr:to>
      <xdr:col>41</xdr:col>
      <xdr:colOff>101600</xdr:colOff>
      <xdr:row>78</xdr:row>
      <xdr:rowOff>158736</xdr:rowOff>
    </xdr:to>
    <xdr:sp macro="" textlink="">
      <xdr:nvSpPr>
        <xdr:cNvPr id="424" name="楕円 423"/>
        <xdr:cNvSpPr/>
      </xdr:nvSpPr>
      <xdr:spPr>
        <a:xfrm>
          <a:off x="7810500" y="134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149863</xdr:rowOff>
    </xdr:from>
    <xdr:ext cx="534377" cy="259045"/>
    <xdr:sp macro="" textlink="">
      <xdr:nvSpPr>
        <xdr:cNvPr id="425" name="テキスト ボックス 424"/>
        <xdr:cNvSpPr txBox="1"/>
      </xdr:nvSpPr>
      <xdr:spPr>
        <a:xfrm>
          <a:off x="7594111" y="135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58206</xdr:rowOff>
    </xdr:from>
    <xdr:to>
      <xdr:col>36</xdr:col>
      <xdr:colOff>165100</xdr:colOff>
      <xdr:row>78</xdr:row>
      <xdr:rowOff>159806</xdr:rowOff>
    </xdr:to>
    <xdr:sp macro="" textlink="">
      <xdr:nvSpPr>
        <xdr:cNvPr id="426" name="楕円 425"/>
        <xdr:cNvSpPr/>
      </xdr:nvSpPr>
      <xdr:spPr>
        <a:xfrm>
          <a:off x="6921500" y="134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150933</xdr:rowOff>
    </xdr:from>
    <xdr:ext cx="534377" cy="259045"/>
    <xdr:sp macro="" textlink="">
      <xdr:nvSpPr>
        <xdr:cNvPr id="427" name="テキスト ボックス 426"/>
        <xdr:cNvSpPr txBox="1"/>
      </xdr:nvSpPr>
      <xdr:spPr>
        <a:xfrm>
          <a:off x="6705111" y="135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18207</xdr:rowOff>
    </xdr:from>
    <xdr:to>
      <xdr:col>55</xdr:col>
      <xdr:colOff>0</xdr:colOff>
      <xdr:row>97</xdr:row>
      <xdr:rowOff>141284</xdr:rowOff>
    </xdr:to>
    <xdr:cxnSp macro="">
      <xdr:nvCxnSpPr>
        <xdr:cNvPr id="456" name="直線コネクタ 455"/>
        <xdr:cNvCxnSpPr/>
      </xdr:nvCxnSpPr>
      <xdr:spPr>
        <a:xfrm flipV="1">
          <a:off x="9639300" y="16648857"/>
          <a:ext cx="838200" cy="1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148075</xdr:rowOff>
    </xdr:from>
    <xdr:to>
      <xdr:col>50</xdr:col>
      <xdr:colOff>114300</xdr:colOff>
      <xdr:row>97</xdr:row>
      <xdr:rowOff>141284</xdr:rowOff>
    </xdr:to>
    <xdr:cxnSp macro="">
      <xdr:nvCxnSpPr>
        <xdr:cNvPr id="459" name="直線コネクタ 458"/>
        <xdr:cNvCxnSpPr/>
      </xdr:nvCxnSpPr>
      <xdr:spPr>
        <a:xfrm>
          <a:off x="8750300" y="16607275"/>
          <a:ext cx="889000" cy="1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148075</xdr:rowOff>
    </xdr:from>
    <xdr:to>
      <xdr:col>45</xdr:col>
      <xdr:colOff>177800</xdr:colOff>
      <xdr:row>96</xdr:row>
      <xdr:rowOff>171262</xdr:rowOff>
    </xdr:to>
    <xdr:cxnSp macro="">
      <xdr:nvCxnSpPr>
        <xdr:cNvPr id="462" name="直線コネクタ 461"/>
        <xdr:cNvCxnSpPr/>
      </xdr:nvCxnSpPr>
      <xdr:spPr>
        <a:xfrm flipV="1">
          <a:off x="7861300" y="1660727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108846</xdr:rowOff>
    </xdr:from>
    <xdr:to>
      <xdr:col>41</xdr:col>
      <xdr:colOff>50800</xdr:colOff>
      <xdr:row>96</xdr:row>
      <xdr:rowOff>171262</xdr:rowOff>
    </xdr:to>
    <xdr:cxnSp macro="">
      <xdr:nvCxnSpPr>
        <xdr:cNvPr id="465" name="直線コネクタ 464"/>
        <xdr:cNvCxnSpPr/>
      </xdr:nvCxnSpPr>
      <xdr:spPr>
        <a:xfrm>
          <a:off x="6972300" y="16568046"/>
          <a:ext cx="889000" cy="6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138857</xdr:rowOff>
    </xdr:from>
    <xdr:to>
      <xdr:col>55</xdr:col>
      <xdr:colOff>50800</xdr:colOff>
      <xdr:row>97</xdr:row>
      <xdr:rowOff>69007</xdr:rowOff>
    </xdr:to>
    <xdr:sp macro="" textlink="">
      <xdr:nvSpPr>
        <xdr:cNvPr id="475" name="楕円 474"/>
        <xdr:cNvSpPr/>
      </xdr:nvSpPr>
      <xdr:spPr>
        <a:xfrm>
          <a:off x="10426700" y="165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161734</xdr:rowOff>
    </xdr:from>
    <xdr:ext cx="534377" cy="259045"/>
    <xdr:sp macro="" textlink="">
      <xdr:nvSpPr>
        <xdr:cNvPr id="476" name="普通建設事業費 （ うち更新整備　）該当値テキスト"/>
        <xdr:cNvSpPr txBox="1"/>
      </xdr:nvSpPr>
      <xdr:spPr>
        <a:xfrm>
          <a:off x="10528300" y="164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90484</xdr:rowOff>
    </xdr:from>
    <xdr:to>
      <xdr:col>50</xdr:col>
      <xdr:colOff>165100</xdr:colOff>
      <xdr:row>98</xdr:row>
      <xdr:rowOff>20634</xdr:rowOff>
    </xdr:to>
    <xdr:sp macro="" textlink="">
      <xdr:nvSpPr>
        <xdr:cNvPr id="477" name="楕円 476"/>
        <xdr:cNvSpPr/>
      </xdr:nvSpPr>
      <xdr:spPr>
        <a:xfrm>
          <a:off x="95885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11761</xdr:rowOff>
    </xdr:from>
    <xdr:ext cx="534377" cy="259045"/>
    <xdr:sp macro="" textlink="">
      <xdr:nvSpPr>
        <xdr:cNvPr id="478" name="テキスト ボックス 477"/>
        <xdr:cNvSpPr txBox="1"/>
      </xdr:nvSpPr>
      <xdr:spPr>
        <a:xfrm>
          <a:off x="9372111" y="16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97275</xdr:rowOff>
    </xdr:from>
    <xdr:to>
      <xdr:col>46</xdr:col>
      <xdr:colOff>38100</xdr:colOff>
      <xdr:row>97</xdr:row>
      <xdr:rowOff>27425</xdr:rowOff>
    </xdr:to>
    <xdr:sp macro="" textlink="">
      <xdr:nvSpPr>
        <xdr:cNvPr id="479" name="楕円 478"/>
        <xdr:cNvSpPr/>
      </xdr:nvSpPr>
      <xdr:spPr>
        <a:xfrm>
          <a:off x="8699500" y="165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43952</xdr:rowOff>
    </xdr:from>
    <xdr:ext cx="534377" cy="259045"/>
    <xdr:sp macro="" textlink="">
      <xdr:nvSpPr>
        <xdr:cNvPr id="480" name="テキスト ボックス 479"/>
        <xdr:cNvSpPr txBox="1"/>
      </xdr:nvSpPr>
      <xdr:spPr>
        <a:xfrm>
          <a:off x="8483111" y="163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120462</xdr:rowOff>
    </xdr:from>
    <xdr:to>
      <xdr:col>41</xdr:col>
      <xdr:colOff>101600</xdr:colOff>
      <xdr:row>97</xdr:row>
      <xdr:rowOff>50612</xdr:rowOff>
    </xdr:to>
    <xdr:sp macro="" textlink="">
      <xdr:nvSpPr>
        <xdr:cNvPr id="481" name="楕円 480"/>
        <xdr:cNvSpPr/>
      </xdr:nvSpPr>
      <xdr:spPr>
        <a:xfrm>
          <a:off x="7810500" y="165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67139</xdr:rowOff>
    </xdr:from>
    <xdr:ext cx="534377" cy="259045"/>
    <xdr:sp macro="" textlink="">
      <xdr:nvSpPr>
        <xdr:cNvPr id="482" name="テキスト ボックス 481"/>
        <xdr:cNvSpPr txBox="1"/>
      </xdr:nvSpPr>
      <xdr:spPr>
        <a:xfrm>
          <a:off x="7594111" y="163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58046</xdr:rowOff>
    </xdr:from>
    <xdr:to>
      <xdr:col>36</xdr:col>
      <xdr:colOff>165100</xdr:colOff>
      <xdr:row>96</xdr:row>
      <xdr:rowOff>159646</xdr:rowOff>
    </xdr:to>
    <xdr:sp macro="" textlink="">
      <xdr:nvSpPr>
        <xdr:cNvPr id="483" name="楕円 482"/>
        <xdr:cNvSpPr/>
      </xdr:nvSpPr>
      <xdr:spPr>
        <a:xfrm>
          <a:off x="6921500" y="165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4723</xdr:rowOff>
    </xdr:from>
    <xdr:ext cx="534377" cy="259045"/>
    <xdr:sp macro="" textlink="">
      <xdr:nvSpPr>
        <xdr:cNvPr id="484" name="テキスト ボックス 483"/>
        <xdr:cNvSpPr txBox="1"/>
      </xdr:nvSpPr>
      <xdr:spPr>
        <a:xfrm>
          <a:off x="6705111" y="162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126689</xdr:rowOff>
    </xdr:from>
    <xdr:to>
      <xdr:col>85</xdr:col>
      <xdr:colOff>127000</xdr:colOff>
      <xdr:row>39</xdr:row>
      <xdr:rowOff>5093</xdr:rowOff>
    </xdr:to>
    <xdr:cxnSp macro="">
      <xdr:nvCxnSpPr>
        <xdr:cNvPr id="513" name="直線コネクタ 512"/>
        <xdr:cNvCxnSpPr/>
      </xdr:nvCxnSpPr>
      <xdr:spPr>
        <a:xfrm flipV="1">
          <a:off x="15481300" y="6641789"/>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5093</xdr:rowOff>
    </xdr:from>
    <xdr:to>
      <xdr:col>81</xdr:col>
      <xdr:colOff>50800</xdr:colOff>
      <xdr:row>39</xdr:row>
      <xdr:rowOff>36240</xdr:rowOff>
    </xdr:to>
    <xdr:cxnSp macro="">
      <xdr:nvCxnSpPr>
        <xdr:cNvPr id="516" name="直線コネクタ 515"/>
        <xdr:cNvCxnSpPr/>
      </xdr:nvCxnSpPr>
      <xdr:spPr>
        <a:xfrm flipV="1">
          <a:off x="14592300" y="6691643"/>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34182</xdr:rowOff>
    </xdr:from>
    <xdr:to>
      <xdr:col>76</xdr:col>
      <xdr:colOff>114300</xdr:colOff>
      <xdr:row>39</xdr:row>
      <xdr:rowOff>36240</xdr:rowOff>
    </xdr:to>
    <xdr:cxnSp macro="">
      <xdr:nvCxnSpPr>
        <xdr:cNvPr id="519" name="直線コネクタ 518"/>
        <xdr:cNvCxnSpPr/>
      </xdr:nvCxnSpPr>
      <xdr:spPr>
        <a:xfrm>
          <a:off x="13703300" y="67207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170428</xdr:rowOff>
    </xdr:from>
    <xdr:to>
      <xdr:col>71</xdr:col>
      <xdr:colOff>177800</xdr:colOff>
      <xdr:row>39</xdr:row>
      <xdr:rowOff>34182</xdr:rowOff>
    </xdr:to>
    <xdr:cxnSp macro="">
      <xdr:nvCxnSpPr>
        <xdr:cNvPr id="522" name="直線コネクタ 521"/>
        <xdr:cNvCxnSpPr/>
      </xdr:nvCxnSpPr>
      <xdr:spPr>
        <a:xfrm>
          <a:off x="12814300" y="668552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75889</xdr:rowOff>
    </xdr:from>
    <xdr:to>
      <xdr:col>85</xdr:col>
      <xdr:colOff>177800</xdr:colOff>
      <xdr:row>39</xdr:row>
      <xdr:rowOff>6039</xdr:rowOff>
    </xdr:to>
    <xdr:sp macro="" textlink="">
      <xdr:nvSpPr>
        <xdr:cNvPr id="532" name="楕円 531"/>
        <xdr:cNvSpPr/>
      </xdr:nvSpPr>
      <xdr:spPr>
        <a:xfrm>
          <a:off x="16268700" y="65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125743</xdr:rowOff>
    </xdr:from>
    <xdr:to>
      <xdr:col>81</xdr:col>
      <xdr:colOff>101600</xdr:colOff>
      <xdr:row>39</xdr:row>
      <xdr:rowOff>55893</xdr:rowOff>
    </xdr:to>
    <xdr:sp macro="" textlink="">
      <xdr:nvSpPr>
        <xdr:cNvPr id="534" name="楕円 533"/>
        <xdr:cNvSpPr/>
      </xdr:nvSpPr>
      <xdr:spPr>
        <a:xfrm>
          <a:off x="15430500" y="66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47020</xdr:rowOff>
    </xdr:from>
    <xdr:ext cx="469744" cy="259045"/>
    <xdr:sp macro="" textlink="">
      <xdr:nvSpPr>
        <xdr:cNvPr id="535" name="テキスト ボックス 534"/>
        <xdr:cNvSpPr txBox="1"/>
      </xdr:nvSpPr>
      <xdr:spPr>
        <a:xfrm>
          <a:off x="15246428" y="673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156890</xdr:rowOff>
    </xdr:from>
    <xdr:to>
      <xdr:col>76</xdr:col>
      <xdr:colOff>165100</xdr:colOff>
      <xdr:row>39</xdr:row>
      <xdr:rowOff>87040</xdr:rowOff>
    </xdr:to>
    <xdr:sp macro="" textlink="">
      <xdr:nvSpPr>
        <xdr:cNvPr id="536" name="楕円 535"/>
        <xdr:cNvSpPr/>
      </xdr:nvSpPr>
      <xdr:spPr>
        <a:xfrm>
          <a:off x="145415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78167</xdr:rowOff>
    </xdr:from>
    <xdr:ext cx="378565" cy="259045"/>
    <xdr:sp macro="" textlink="">
      <xdr:nvSpPr>
        <xdr:cNvPr id="537" name="テキスト ボックス 536"/>
        <xdr:cNvSpPr txBox="1"/>
      </xdr:nvSpPr>
      <xdr:spPr>
        <a:xfrm>
          <a:off x="14403017" y="676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154832</xdr:rowOff>
    </xdr:from>
    <xdr:to>
      <xdr:col>72</xdr:col>
      <xdr:colOff>38100</xdr:colOff>
      <xdr:row>39</xdr:row>
      <xdr:rowOff>84982</xdr:rowOff>
    </xdr:to>
    <xdr:sp macro="" textlink="">
      <xdr:nvSpPr>
        <xdr:cNvPr id="538" name="楕円 537"/>
        <xdr:cNvSpPr/>
      </xdr:nvSpPr>
      <xdr:spPr>
        <a:xfrm>
          <a:off x="13652500" y="66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76109</xdr:rowOff>
    </xdr:from>
    <xdr:ext cx="378565" cy="259045"/>
    <xdr:sp macro="" textlink="">
      <xdr:nvSpPr>
        <xdr:cNvPr id="539" name="テキスト ボックス 538"/>
        <xdr:cNvSpPr txBox="1"/>
      </xdr:nvSpPr>
      <xdr:spPr>
        <a:xfrm>
          <a:off x="13514017" y="676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119628</xdr:rowOff>
    </xdr:from>
    <xdr:to>
      <xdr:col>67</xdr:col>
      <xdr:colOff>101600</xdr:colOff>
      <xdr:row>39</xdr:row>
      <xdr:rowOff>49778</xdr:rowOff>
    </xdr:to>
    <xdr:sp macro="" textlink="">
      <xdr:nvSpPr>
        <xdr:cNvPr id="540" name="楕円 539"/>
        <xdr:cNvSpPr/>
      </xdr:nvSpPr>
      <xdr:spPr>
        <a:xfrm>
          <a:off x="12763500" y="66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40905</xdr:rowOff>
    </xdr:from>
    <xdr:ext cx="469744" cy="259045"/>
    <xdr:sp macro="" textlink="">
      <xdr:nvSpPr>
        <xdr:cNvPr id="541" name="テキスト ボックス 540"/>
        <xdr:cNvSpPr txBox="1"/>
      </xdr:nvSpPr>
      <xdr:spPr>
        <a:xfrm>
          <a:off x="12579428" y="672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44907</xdr:rowOff>
    </xdr:from>
    <xdr:to>
      <xdr:col>85</xdr:col>
      <xdr:colOff>127000</xdr:colOff>
      <xdr:row>75</xdr:row>
      <xdr:rowOff>163584</xdr:rowOff>
    </xdr:to>
    <xdr:cxnSp macro="">
      <xdr:nvCxnSpPr>
        <xdr:cNvPr id="627" name="直線コネクタ 626"/>
        <xdr:cNvCxnSpPr/>
      </xdr:nvCxnSpPr>
      <xdr:spPr>
        <a:xfrm>
          <a:off x="15481300" y="12903657"/>
          <a:ext cx="838200" cy="1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44907</xdr:rowOff>
    </xdr:from>
    <xdr:to>
      <xdr:col>81</xdr:col>
      <xdr:colOff>50800</xdr:colOff>
      <xdr:row>75</xdr:row>
      <xdr:rowOff>50394</xdr:rowOff>
    </xdr:to>
    <xdr:cxnSp macro="">
      <xdr:nvCxnSpPr>
        <xdr:cNvPr id="630" name="直線コネクタ 629"/>
        <xdr:cNvCxnSpPr/>
      </xdr:nvCxnSpPr>
      <xdr:spPr>
        <a:xfrm flipV="1">
          <a:off x="14592300" y="129036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50394</xdr:rowOff>
    </xdr:from>
    <xdr:to>
      <xdr:col>76</xdr:col>
      <xdr:colOff>114300</xdr:colOff>
      <xdr:row>75</xdr:row>
      <xdr:rowOff>94426</xdr:rowOff>
    </xdr:to>
    <xdr:cxnSp macro="">
      <xdr:nvCxnSpPr>
        <xdr:cNvPr id="633" name="直線コネクタ 632"/>
        <xdr:cNvCxnSpPr/>
      </xdr:nvCxnSpPr>
      <xdr:spPr>
        <a:xfrm flipV="1">
          <a:off x="13703300" y="12909144"/>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53485</xdr:rowOff>
    </xdr:from>
    <xdr:to>
      <xdr:col>71</xdr:col>
      <xdr:colOff>177800</xdr:colOff>
      <xdr:row>75</xdr:row>
      <xdr:rowOff>94426</xdr:rowOff>
    </xdr:to>
    <xdr:cxnSp macro="">
      <xdr:nvCxnSpPr>
        <xdr:cNvPr id="636" name="直線コネクタ 635"/>
        <xdr:cNvCxnSpPr/>
      </xdr:nvCxnSpPr>
      <xdr:spPr>
        <a:xfrm>
          <a:off x="12814300" y="12912235"/>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112783</xdr:rowOff>
    </xdr:from>
    <xdr:to>
      <xdr:col>85</xdr:col>
      <xdr:colOff>177800</xdr:colOff>
      <xdr:row>76</xdr:row>
      <xdr:rowOff>42934</xdr:rowOff>
    </xdr:to>
    <xdr:sp macro="" textlink="">
      <xdr:nvSpPr>
        <xdr:cNvPr id="646" name="楕円 645"/>
        <xdr:cNvSpPr/>
      </xdr:nvSpPr>
      <xdr:spPr>
        <a:xfrm>
          <a:off x="16268700" y="12971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135660</xdr:rowOff>
    </xdr:from>
    <xdr:ext cx="534377" cy="259045"/>
    <xdr:sp macro="" textlink="">
      <xdr:nvSpPr>
        <xdr:cNvPr id="647" name="公債費該当値テキスト"/>
        <xdr:cNvSpPr txBox="1"/>
      </xdr:nvSpPr>
      <xdr:spPr>
        <a:xfrm>
          <a:off x="16370300" y="12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165557</xdr:rowOff>
    </xdr:from>
    <xdr:to>
      <xdr:col>81</xdr:col>
      <xdr:colOff>101600</xdr:colOff>
      <xdr:row>75</xdr:row>
      <xdr:rowOff>95707</xdr:rowOff>
    </xdr:to>
    <xdr:sp macro="" textlink="">
      <xdr:nvSpPr>
        <xdr:cNvPr id="648" name="楕円 647"/>
        <xdr:cNvSpPr/>
      </xdr:nvSpPr>
      <xdr:spPr>
        <a:xfrm>
          <a:off x="15430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112234</xdr:rowOff>
    </xdr:from>
    <xdr:ext cx="534377" cy="259045"/>
    <xdr:sp macro="" textlink="">
      <xdr:nvSpPr>
        <xdr:cNvPr id="649" name="テキスト ボックス 648"/>
        <xdr:cNvSpPr txBox="1"/>
      </xdr:nvSpPr>
      <xdr:spPr>
        <a:xfrm>
          <a:off x="15214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171044</xdr:rowOff>
    </xdr:from>
    <xdr:to>
      <xdr:col>76</xdr:col>
      <xdr:colOff>165100</xdr:colOff>
      <xdr:row>75</xdr:row>
      <xdr:rowOff>101194</xdr:rowOff>
    </xdr:to>
    <xdr:sp macro="" textlink="">
      <xdr:nvSpPr>
        <xdr:cNvPr id="650" name="楕円 649"/>
        <xdr:cNvSpPr/>
      </xdr:nvSpPr>
      <xdr:spPr>
        <a:xfrm>
          <a:off x="14541500" y="128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117721</xdr:rowOff>
    </xdr:from>
    <xdr:ext cx="534377" cy="259045"/>
    <xdr:sp macro="" textlink="">
      <xdr:nvSpPr>
        <xdr:cNvPr id="651" name="テキスト ボックス 650"/>
        <xdr:cNvSpPr txBox="1"/>
      </xdr:nvSpPr>
      <xdr:spPr>
        <a:xfrm>
          <a:off x="14325111" y="1263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43626</xdr:rowOff>
    </xdr:from>
    <xdr:to>
      <xdr:col>72</xdr:col>
      <xdr:colOff>38100</xdr:colOff>
      <xdr:row>75</xdr:row>
      <xdr:rowOff>145226</xdr:rowOff>
    </xdr:to>
    <xdr:sp macro="" textlink="">
      <xdr:nvSpPr>
        <xdr:cNvPr id="652" name="楕円 651"/>
        <xdr:cNvSpPr/>
      </xdr:nvSpPr>
      <xdr:spPr>
        <a:xfrm>
          <a:off x="13652500" y="129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161753</xdr:rowOff>
    </xdr:from>
    <xdr:ext cx="534377" cy="259045"/>
    <xdr:sp macro="" textlink="">
      <xdr:nvSpPr>
        <xdr:cNvPr id="653" name="テキスト ボックス 652"/>
        <xdr:cNvSpPr txBox="1"/>
      </xdr:nvSpPr>
      <xdr:spPr>
        <a:xfrm>
          <a:off x="13436111" y="126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2685</xdr:rowOff>
    </xdr:from>
    <xdr:to>
      <xdr:col>67</xdr:col>
      <xdr:colOff>101600</xdr:colOff>
      <xdr:row>75</xdr:row>
      <xdr:rowOff>104285</xdr:rowOff>
    </xdr:to>
    <xdr:sp macro="" textlink="">
      <xdr:nvSpPr>
        <xdr:cNvPr id="654" name="楕円 653"/>
        <xdr:cNvSpPr/>
      </xdr:nvSpPr>
      <xdr:spPr>
        <a:xfrm>
          <a:off x="12763500" y="128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95412</xdr:rowOff>
    </xdr:from>
    <xdr:ext cx="534377" cy="259045"/>
    <xdr:sp macro="" textlink="">
      <xdr:nvSpPr>
        <xdr:cNvPr id="655" name="テキスト ボックス 654"/>
        <xdr:cNvSpPr txBox="1"/>
      </xdr:nvSpPr>
      <xdr:spPr>
        <a:xfrm>
          <a:off x="12547111" y="129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165212</xdr:rowOff>
    </xdr:from>
    <xdr:to>
      <xdr:col>85</xdr:col>
      <xdr:colOff>127000</xdr:colOff>
      <xdr:row>98</xdr:row>
      <xdr:rowOff>2014</xdr:rowOff>
    </xdr:to>
    <xdr:cxnSp macro="">
      <xdr:nvCxnSpPr>
        <xdr:cNvPr id="680" name="直線コネクタ 679"/>
        <xdr:cNvCxnSpPr/>
      </xdr:nvCxnSpPr>
      <xdr:spPr>
        <a:xfrm>
          <a:off x="15481300" y="1679586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165212</xdr:rowOff>
    </xdr:from>
    <xdr:to>
      <xdr:col>81</xdr:col>
      <xdr:colOff>50800</xdr:colOff>
      <xdr:row>97</xdr:row>
      <xdr:rowOff>169156</xdr:rowOff>
    </xdr:to>
    <xdr:cxnSp macro="">
      <xdr:nvCxnSpPr>
        <xdr:cNvPr id="683" name="直線コネクタ 682"/>
        <xdr:cNvCxnSpPr/>
      </xdr:nvCxnSpPr>
      <xdr:spPr>
        <a:xfrm flipV="1">
          <a:off x="14592300" y="16795862"/>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82710</xdr:rowOff>
    </xdr:from>
    <xdr:to>
      <xdr:col>76</xdr:col>
      <xdr:colOff>114300</xdr:colOff>
      <xdr:row>97</xdr:row>
      <xdr:rowOff>169156</xdr:rowOff>
    </xdr:to>
    <xdr:cxnSp macro="">
      <xdr:nvCxnSpPr>
        <xdr:cNvPr id="686" name="直線コネクタ 685"/>
        <xdr:cNvCxnSpPr/>
      </xdr:nvCxnSpPr>
      <xdr:spPr>
        <a:xfrm>
          <a:off x="13703300" y="16370460"/>
          <a:ext cx="889000" cy="4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82710</xdr:rowOff>
    </xdr:from>
    <xdr:to>
      <xdr:col>71</xdr:col>
      <xdr:colOff>177800</xdr:colOff>
      <xdr:row>97</xdr:row>
      <xdr:rowOff>154496</xdr:rowOff>
    </xdr:to>
    <xdr:cxnSp macro="">
      <xdr:nvCxnSpPr>
        <xdr:cNvPr id="689" name="直線コネクタ 688"/>
        <xdr:cNvCxnSpPr/>
      </xdr:nvCxnSpPr>
      <xdr:spPr>
        <a:xfrm flipV="1">
          <a:off x="12814300" y="16370460"/>
          <a:ext cx="889000" cy="4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122664</xdr:rowOff>
    </xdr:from>
    <xdr:to>
      <xdr:col>85</xdr:col>
      <xdr:colOff>177800</xdr:colOff>
      <xdr:row>98</xdr:row>
      <xdr:rowOff>52814</xdr:rowOff>
    </xdr:to>
    <xdr:sp macro="" textlink="">
      <xdr:nvSpPr>
        <xdr:cNvPr id="699" name="楕円 698"/>
        <xdr:cNvSpPr/>
      </xdr:nvSpPr>
      <xdr:spPr>
        <a:xfrm>
          <a:off x="16268700" y="167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0"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114412</xdr:rowOff>
    </xdr:from>
    <xdr:to>
      <xdr:col>81</xdr:col>
      <xdr:colOff>101600</xdr:colOff>
      <xdr:row>98</xdr:row>
      <xdr:rowOff>44562</xdr:rowOff>
    </xdr:to>
    <xdr:sp macro="" textlink="">
      <xdr:nvSpPr>
        <xdr:cNvPr id="701" name="楕円 700"/>
        <xdr:cNvSpPr/>
      </xdr:nvSpPr>
      <xdr:spPr>
        <a:xfrm>
          <a:off x="15430500" y="16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35689</xdr:rowOff>
    </xdr:from>
    <xdr:ext cx="469744" cy="259045"/>
    <xdr:sp macro="" textlink="">
      <xdr:nvSpPr>
        <xdr:cNvPr id="702" name="テキスト ボックス 701"/>
        <xdr:cNvSpPr txBox="1"/>
      </xdr:nvSpPr>
      <xdr:spPr>
        <a:xfrm>
          <a:off x="15246428" y="1683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118356</xdr:rowOff>
    </xdr:from>
    <xdr:to>
      <xdr:col>76</xdr:col>
      <xdr:colOff>165100</xdr:colOff>
      <xdr:row>98</xdr:row>
      <xdr:rowOff>48506</xdr:rowOff>
    </xdr:to>
    <xdr:sp macro="" textlink="">
      <xdr:nvSpPr>
        <xdr:cNvPr id="703" name="楕円 702"/>
        <xdr:cNvSpPr/>
      </xdr:nvSpPr>
      <xdr:spPr>
        <a:xfrm>
          <a:off x="14541500" y="167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39633</xdr:rowOff>
    </xdr:from>
    <xdr:ext cx="469744" cy="259045"/>
    <xdr:sp macro="" textlink="">
      <xdr:nvSpPr>
        <xdr:cNvPr id="704" name="テキスト ボックス 703"/>
        <xdr:cNvSpPr txBox="1"/>
      </xdr:nvSpPr>
      <xdr:spPr>
        <a:xfrm>
          <a:off x="14357428" y="1684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31910</xdr:rowOff>
    </xdr:from>
    <xdr:to>
      <xdr:col>72</xdr:col>
      <xdr:colOff>38100</xdr:colOff>
      <xdr:row>95</xdr:row>
      <xdr:rowOff>133510</xdr:rowOff>
    </xdr:to>
    <xdr:sp macro="" textlink="">
      <xdr:nvSpPr>
        <xdr:cNvPr id="705" name="楕円 704"/>
        <xdr:cNvSpPr/>
      </xdr:nvSpPr>
      <xdr:spPr>
        <a:xfrm>
          <a:off x="13652500" y="163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150037</xdr:rowOff>
    </xdr:from>
    <xdr:ext cx="534377" cy="259045"/>
    <xdr:sp macro="" textlink="">
      <xdr:nvSpPr>
        <xdr:cNvPr id="706" name="テキスト ボックス 705"/>
        <xdr:cNvSpPr txBox="1"/>
      </xdr:nvSpPr>
      <xdr:spPr>
        <a:xfrm>
          <a:off x="13436111" y="160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103696</xdr:rowOff>
    </xdr:from>
    <xdr:to>
      <xdr:col>67</xdr:col>
      <xdr:colOff>101600</xdr:colOff>
      <xdr:row>98</xdr:row>
      <xdr:rowOff>33846</xdr:rowOff>
    </xdr:to>
    <xdr:sp macro="" textlink="">
      <xdr:nvSpPr>
        <xdr:cNvPr id="707" name="楕円 706"/>
        <xdr:cNvSpPr/>
      </xdr:nvSpPr>
      <xdr:spPr>
        <a:xfrm>
          <a:off x="12763500" y="1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24973</xdr:rowOff>
    </xdr:from>
    <xdr:ext cx="469744" cy="259045"/>
    <xdr:sp macro="" textlink="">
      <xdr:nvSpPr>
        <xdr:cNvPr id="708" name="テキスト ボックス 707"/>
        <xdr:cNvSpPr txBox="1"/>
      </xdr:nvSpPr>
      <xdr:spPr>
        <a:xfrm>
          <a:off x="12579428" y="168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55987</xdr:rowOff>
    </xdr:from>
    <xdr:to>
      <xdr:col>116</xdr:col>
      <xdr:colOff>63500</xdr:colOff>
      <xdr:row>38</xdr:row>
      <xdr:rowOff>62571</xdr:rowOff>
    </xdr:to>
    <xdr:cxnSp macro="">
      <xdr:nvCxnSpPr>
        <xdr:cNvPr id="735" name="直線コネクタ 734"/>
        <xdr:cNvCxnSpPr/>
      </xdr:nvCxnSpPr>
      <xdr:spPr>
        <a:xfrm>
          <a:off x="21323300" y="6571087"/>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54432</xdr:rowOff>
    </xdr:from>
    <xdr:to>
      <xdr:col>111</xdr:col>
      <xdr:colOff>177800</xdr:colOff>
      <xdr:row>38</xdr:row>
      <xdr:rowOff>55987</xdr:rowOff>
    </xdr:to>
    <xdr:cxnSp macro="">
      <xdr:nvCxnSpPr>
        <xdr:cNvPr id="738" name="直線コネクタ 737"/>
        <xdr:cNvCxnSpPr/>
      </xdr:nvCxnSpPr>
      <xdr:spPr>
        <a:xfrm>
          <a:off x="20434300" y="656953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37881</xdr:rowOff>
    </xdr:from>
    <xdr:to>
      <xdr:col>107</xdr:col>
      <xdr:colOff>50800</xdr:colOff>
      <xdr:row>38</xdr:row>
      <xdr:rowOff>54432</xdr:rowOff>
    </xdr:to>
    <xdr:cxnSp macro="">
      <xdr:nvCxnSpPr>
        <xdr:cNvPr id="741" name="直線コネクタ 740"/>
        <xdr:cNvCxnSpPr/>
      </xdr:nvCxnSpPr>
      <xdr:spPr>
        <a:xfrm>
          <a:off x="19545300" y="655298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44328</xdr:rowOff>
    </xdr:from>
    <xdr:to>
      <xdr:col>102</xdr:col>
      <xdr:colOff>114300</xdr:colOff>
      <xdr:row>38</xdr:row>
      <xdr:rowOff>37881</xdr:rowOff>
    </xdr:to>
    <xdr:cxnSp macro="">
      <xdr:nvCxnSpPr>
        <xdr:cNvPr id="744" name="直線コネクタ 743"/>
        <xdr:cNvCxnSpPr/>
      </xdr:nvCxnSpPr>
      <xdr:spPr>
        <a:xfrm>
          <a:off x="18656300" y="638797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11771</xdr:rowOff>
    </xdr:from>
    <xdr:to>
      <xdr:col>116</xdr:col>
      <xdr:colOff>114300</xdr:colOff>
      <xdr:row>38</xdr:row>
      <xdr:rowOff>113371</xdr:rowOff>
    </xdr:to>
    <xdr:sp macro="" textlink="">
      <xdr:nvSpPr>
        <xdr:cNvPr id="754" name="楕円 753"/>
        <xdr:cNvSpPr/>
      </xdr:nvSpPr>
      <xdr:spPr>
        <a:xfrm>
          <a:off x="22110700" y="65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98147</xdr:rowOff>
    </xdr:from>
    <xdr:ext cx="469744" cy="259045"/>
    <xdr:sp macro="" textlink="">
      <xdr:nvSpPr>
        <xdr:cNvPr id="755" name="投資及び出資金該当値テキスト"/>
        <xdr:cNvSpPr txBox="1"/>
      </xdr:nvSpPr>
      <xdr:spPr>
        <a:xfrm>
          <a:off x="22212300" y="64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5187</xdr:rowOff>
    </xdr:from>
    <xdr:to>
      <xdr:col>112</xdr:col>
      <xdr:colOff>38100</xdr:colOff>
      <xdr:row>38</xdr:row>
      <xdr:rowOff>106787</xdr:rowOff>
    </xdr:to>
    <xdr:sp macro="" textlink="">
      <xdr:nvSpPr>
        <xdr:cNvPr id="756" name="楕円 755"/>
        <xdr:cNvSpPr/>
      </xdr:nvSpPr>
      <xdr:spPr>
        <a:xfrm>
          <a:off x="21272500" y="65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97914</xdr:rowOff>
    </xdr:from>
    <xdr:ext cx="469744" cy="259045"/>
    <xdr:sp macro="" textlink="">
      <xdr:nvSpPr>
        <xdr:cNvPr id="757" name="テキスト ボックス 756"/>
        <xdr:cNvSpPr txBox="1"/>
      </xdr:nvSpPr>
      <xdr:spPr>
        <a:xfrm>
          <a:off x="21088428" y="66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3632</xdr:rowOff>
    </xdr:from>
    <xdr:to>
      <xdr:col>107</xdr:col>
      <xdr:colOff>101600</xdr:colOff>
      <xdr:row>38</xdr:row>
      <xdr:rowOff>105232</xdr:rowOff>
    </xdr:to>
    <xdr:sp macro="" textlink="">
      <xdr:nvSpPr>
        <xdr:cNvPr id="758" name="楕円 757"/>
        <xdr:cNvSpPr/>
      </xdr:nvSpPr>
      <xdr:spPr>
        <a:xfrm>
          <a:off x="20383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96359</xdr:rowOff>
    </xdr:from>
    <xdr:ext cx="469744" cy="259045"/>
    <xdr:sp macro="" textlink="">
      <xdr:nvSpPr>
        <xdr:cNvPr id="759" name="テキスト ボックス 758"/>
        <xdr:cNvSpPr txBox="1"/>
      </xdr:nvSpPr>
      <xdr:spPr>
        <a:xfrm>
          <a:off x="20199428" y="661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158531</xdr:rowOff>
    </xdr:from>
    <xdr:to>
      <xdr:col>102</xdr:col>
      <xdr:colOff>165100</xdr:colOff>
      <xdr:row>38</xdr:row>
      <xdr:rowOff>88681</xdr:rowOff>
    </xdr:to>
    <xdr:sp macro="" textlink="">
      <xdr:nvSpPr>
        <xdr:cNvPr id="760" name="楕円 759"/>
        <xdr:cNvSpPr/>
      </xdr:nvSpPr>
      <xdr:spPr>
        <a:xfrm>
          <a:off x="19494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105208</xdr:rowOff>
    </xdr:from>
    <xdr:ext cx="469744" cy="259045"/>
    <xdr:sp macro="" textlink="">
      <xdr:nvSpPr>
        <xdr:cNvPr id="761" name="テキスト ボックス 760"/>
        <xdr:cNvSpPr txBox="1"/>
      </xdr:nvSpPr>
      <xdr:spPr>
        <a:xfrm>
          <a:off x="19310428" y="62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164978</xdr:rowOff>
    </xdr:from>
    <xdr:to>
      <xdr:col>98</xdr:col>
      <xdr:colOff>38100</xdr:colOff>
      <xdr:row>37</xdr:row>
      <xdr:rowOff>95128</xdr:rowOff>
    </xdr:to>
    <xdr:sp macro="" textlink="">
      <xdr:nvSpPr>
        <xdr:cNvPr id="762" name="楕円 761"/>
        <xdr:cNvSpPr/>
      </xdr:nvSpPr>
      <xdr:spPr>
        <a:xfrm>
          <a:off x="18605500" y="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111655</xdr:rowOff>
    </xdr:from>
    <xdr:ext cx="469744" cy="259045"/>
    <xdr:sp macro="" textlink="">
      <xdr:nvSpPr>
        <xdr:cNvPr id="763" name="テキスト ボックス 762"/>
        <xdr:cNvSpPr txBox="1"/>
      </xdr:nvSpPr>
      <xdr:spPr>
        <a:xfrm>
          <a:off x="18421428" y="61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143404</xdr:rowOff>
    </xdr:from>
    <xdr:to>
      <xdr:col>116</xdr:col>
      <xdr:colOff>63500</xdr:colOff>
      <xdr:row>55</xdr:row>
      <xdr:rowOff>84150</xdr:rowOff>
    </xdr:to>
    <xdr:cxnSp macro="">
      <xdr:nvCxnSpPr>
        <xdr:cNvPr id="790" name="直線コネクタ 789"/>
        <xdr:cNvCxnSpPr/>
      </xdr:nvCxnSpPr>
      <xdr:spPr>
        <a:xfrm>
          <a:off x="21323300" y="9401704"/>
          <a:ext cx="838200" cy="1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109708</xdr:rowOff>
    </xdr:from>
    <xdr:to>
      <xdr:col>111</xdr:col>
      <xdr:colOff>177800</xdr:colOff>
      <xdr:row>54</xdr:row>
      <xdr:rowOff>143404</xdr:rowOff>
    </xdr:to>
    <xdr:cxnSp macro="">
      <xdr:nvCxnSpPr>
        <xdr:cNvPr id="793" name="直線コネクタ 792"/>
        <xdr:cNvCxnSpPr/>
      </xdr:nvCxnSpPr>
      <xdr:spPr>
        <a:xfrm>
          <a:off x="20434300" y="9196558"/>
          <a:ext cx="889000" cy="20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73909</xdr:rowOff>
    </xdr:from>
    <xdr:to>
      <xdr:col>107</xdr:col>
      <xdr:colOff>50800</xdr:colOff>
      <xdr:row>53</xdr:row>
      <xdr:rowOff>109708</xdr:rowOff>
    </xdr:to>
    <xdr:cxnSp macro="">
      <xdr:nvCxnSpPr>
        <xdr:cNvPr id="796" name="直線コネクタ 795"/>
        <xdr:cNvCxnSpPr/>
      </xdr:nvCxnSpPr>
      <xdr:spPr>
        <a:xfrm>
          <a:off x="19545300" y="8989309"/>
          <a:ext cx="889000" cy="20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3500</xdr:rowOff>
    </xdr:from>
    <xdr:to>
      <xdr:col>102</xdr:col>
      <xdr:colOff>114300</xdr:colOff>
      <xdr:row>52</xdr:row>
      <xdr:rowOff>73909</xdr:rowOff>
    </xdr:to>
    <xdr:cxnSp macro="">
      <xdr:nvCxnSpPr>
        <xdr:cNvPr id="799" name="直線コネクタ 798"/>
        <xdr:cNvCxnSpPr/>
      </xdr:nvCxnSpPr>
      <xdr:spPr>
        <a:xfrm>
          <a:off x="18656300" y="8747450"/>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33350</xdr:rowOff>
    </xdr:from>
    <xdr:to>
      <xdr:col>116</xdr:col>
      <xdr:colOff>114300</xdr:colOff>
      <xdr:row>55</xdr:row>
      <xdr:rowOff>134950</xdr:rowOff>
    </xdr:to>
    <xdr:sp macro="" textlink="">
      <xdr:nvSpPr>
        <xdr:cNvPr id="809" name="楕円 808"/>
        <xdr:cNvSpPr/>
      </xdr:nvSpPr>
      <xdr:spPr>
        <a:xfrm>
          <a:off x="22110700" y="9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56227</xdr:rowOff>
    </xdr:from>
    <xdr:ext cx="534377" cy="259045"/>
    <xdr:sp macro="" textlink="">
      <xdr:nvSpPr>
        <xdr:cNvPr id="810" name="貸付金該当値テキスト"/>
        <xdr:cNvSpPr txBox="1"/>
      </xdr:nvSpPr>
      <xdr:spPr>
        <a:xfrm>
          <a:off x="22212300" y="93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92604</xdr:rowOff>
    </xdr:from>
    <xdr:to>
      <xdr:col>112</xdr:col>
      <xdr:colOff>38100</xdr:colOff>
      <xdr:row>55</xdr:row>
      <xdr:rowOff>22754</xdr:rowOff>
    </xdr:to>
    <xdr:sp macro="" textlink="">
      <xdr:nvSpPr>
        <xdr:cNvPr id="811" name="楕円 810"/>
        <xdr:cNvSpPr/>
      </xdr:nvSpPr>
      <xdr:spPr>
        <a:xfrm>
          <a:off x="21272500" y="93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39281</xdr:rowOff>
    </xdr:from>
    <xdr:ext cx="534377" cy="259045"/>
    <xdr:sp macro="" textlink="">
      <xdr:nvSpPr>
        <xdr:cNvPr id="812" name="テキスト ボックス 811"/>
        <xdr:cNvSpPr txBox="1"/>
      </xdr:nvSpPr>
      <xdr:spPr>
        <a:xfrm>
          <a:off x="21056111" y="91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58908</xdr:rowOff>
    </xdr:from>
    <xdr:to>
      <xdr:col>107</xdr:col>
      <xdr:colOff>101600</xdr:colOff>
      <xdr:row>53</xdr:row>
      <xdr:rowOff>160508</xdr:rowOff>
    </xdr:to>
    <xdr:sp macro="" textlink="">
      <xdr:nvSpPr>
        <xdr:cNvPr id="813" name="楕円 812"/>
        <xdr:cNvSpPr/>
      </xdr:nvSpPr>
      <xdr:spPr>
        <a:xfrm>
          <a:off x="20383500" y="91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5585</xdr:rowOff>
    </xdr:from>
    <xdr:ext cx="534377" cy="259045"/>
    <xdr:sp macro="" textlink="">
      <xdr:nvSpPr>
        <xdr:cNvPr id="814" name="テキスト ボックス 813"/>
        <xdr:cNvSpPr txBox="1"/>
      </xdr:nvSpPr>
      <xdr:spPr>
        <a:xfrm>
          <a:off x="20167111" y="89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23109</xdr:rowOff>
    </xdr:from>
    <xdr:to>
      <xdr:col>102</xdr:col>
      <xdr:colOff>165100</xdr:colOff>
      <xdr:row>52</xdr:row>
      <xdr:rowOff>124709</xdr:rowOff>
    </xdr:to>
    <xdr:sp macro="" textlink="">
      <xdr:nvSpPr>
        <xdr:cNvPr id="815" name="楕円 814"/>
        <xdr:cNvSpPr/>
      </xdr:nvSpPr>
      <xdr:spPr>
        <a:xfrm>
          <a:off x="19494500" y="893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141236</xdr:rowOff>
    </xdr:from>
    <xdr:ext cx="534377" cy="259045"/>
    <xdr:sp macro="" textlink="">
      <xdr:nvSpPr>
        <xdr:cNvPr id="816" name="テキスト ボックス 815"/>
        <xdr:cNvSpPr txBox="1"/>
      </xdr:nvSpPr>
      <xdr:spPr>
        <a:xfrm>
          <a:off x="19278111" y="87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124150</xdr:rowOff>
    </xdr:from>
    <xdr:to>
      <xdr:col>98</xdr:col>
      <xdr:colOff>38100</xdr:colOff>
      <xdr:row>51</xdr:row>
      <xdr:rowOff>54300</xdr:rowOff>
    </xdr:to>
    <xdr:sp macro="" textlink="">
      <xdr:nvSpPr>
        <xdr:cNvPr id="817" name="楕円 816"/>
        <xdr:cNvSpPr/>
      </xdr:nvSpPr>
      <xdr:spPr>
        <a:xfrm>
          <a:off x="18605500" y="86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70827</xdr:rowOff>
    </xdr:from>
    <xdr:ext cx="534377" cy="259045"/>
    <xdr:sp macro="" textlink="">
      <xdr:nvSpPr>
        <xdr:cNvPr id="818" name="テキスト ボックス 817"/>
        <xdr:cNvSpPr txBox="1"/>
      </xdr:nvSpPr>
      <xdr:spPr>
        <a:xfrm>
          <a:off x="18389111" y="84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78454</xdr:rowOff>
    </xdr:from>
    <xdr:to>
      <xdr:col>116</xdr:col>
      <xdr:colOff>63500</xdr:colOff>
      <xdr:row>76</xdr:row>
      <xdr:rowOff>88722</xdr:rowOff>
    </xdr:to>
    <xdr:cxnSp macro="">
      <xdr:nvCxnSpPr>
        <xdr:cNvPr id="848" name="直線コネクタ 847"/>
        <xdr:cNvCxnSpPr/>
      </xdr:nvCxnSpPr>
      <xdr:spPr>
        <a:xfrm>
          <a:off x="21323300" y="13108654"/>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62737</xdr:rowOff>
    </xdr:from>
    <xdr:to>
      <xdr:col>111</xdr:col>
      <xdr:colOff>177800</xdr:colOff>
      <xdr:row>76</xdr:row>
      <xdr:rowOff>78454</xdr:rowOff>
    </xdr:to>
    <xdr:cxnSp macro="">
      <xdr:nvCxnSpPr>
        <xdr:cNvPr id="851" name="直線コネクタ 850"/>
        <xdr:cNvCxnSpPr/>
      </xdr:nvCxnSpPr>
      <xdr:spPr>
        <a:xfrm>
          <a:off x="20434300" y="13092937"/>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56108</xdr:rowOff>
    </xdr:from>
    <xdr:to>
      <xdr:col>107</xdr:col>
      <xdr:colOff>50800</xdr:colOff>
      <xdr:row>76</xdr:row>
      <xdr:rowOff>62737</xdr:rowOff>
    </xdr:to>
    <xdr:cxnSp macro="">
      <xdr:nvCxnSpPr>
        <xdr:cNvPr id="854" name="直線コネクタ 853"/>
        <xdr:cNvCxnSpPr/>
      </xdr:nvCxnSpPr>
      <xdr:spPr>
        <a:xfrm>
          <a:off x="19545300" y="1308630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56108</xdr:rowOff>
    </xdr:from>
    <xdr:to>
      <xdr:col>102</xdr:col>
      <xdr:colOff>114300</xdr:colOff>
      <xdr:row>76</xdr:row>
      <xdr:rowOff>109049</xdr:rowOff>
    </xdr:to>
    <xdr:cxnSp macro="">
      <xdr:nvCxnSpPr>
        <xdr:cNvPr id="857" name="直線コネクタ 856"/>
        <xdr:cNvCxnSpPr/>
      </xdr:nvCxnSpPr>
      <xdr:spPr>
        <a:xfrm flipV="1">
          <a:off x="18656300" y="13086308"/>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37922</xdr:rowOff>
    </xdr:from>
    <xdr:to>
      <xdr:col>116</xdr:col>
      <xdr:colOff>114300</xdr:colOff>
      <xdr:row>76</xdr:row>
      <xdr:rowOff>139522</xdr:rowOff>
    </xdr:to>
    <xdr:sp macro="" textlink="">
      <xdr:nvSpPr>
        <xdr:cNvPr id="867" name="楕円 866"/>
        <xdr:cNvSpPr/>
      </xdr:nvSpPr>
      <xdr:spPr>
        <a:xfrm>
          <a:off x="221107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16349</xdr:rowOff>
    </xdr:from>
    <xdr:ext cx="534377" cy="259045"/>
    <xdr:sp macro="" textlink="">
      <xdr:nvSpPr>
        <xdr:cNvPr id="868" name="繰出金該当値テキスト"/>
        <xdr:cNvSpPr txBox="1"/>
      </xdr:nvSpPr>
      <xdr:spPr>
        <a:xfrm>
          <a:off x="222123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27654</xdr:rowOff>
    </xdr:from>
    <xdr:to>
      <xdr:col>112</xdr:col>
      <xdr:colOff>38100</xdr:colOff>
      <xdr:row>76</xdr:row>
      <xdr:rowOff>129254</xdr:rowOff>
    </xdr:to>
    <xdr:sp macro="" textlink="">
      <xdr:nvSpPr>
        <xdr:cNvPr id="869" name="楕円 868"/>
        <xdr:cNvSpPr/>
      </xdr:nvSpPr>
      <xdr:spPr>
        <a:xfrm>
          <a:off x="21272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120381</xdr:rowOff>
    </xdr:from>
    <xdr:ext cx="534377" cy="259045"/>
    <xdr:sp macro="" textlink="">
      <xdr:nvSpPr>
        <xdr:cNvPr id="870" name="テキスト ボックス 869"/>
        <xdr:cNvSpPr txBox="1"/>
      </xdr:nvSpPr>
      <xdr:spPr>
        <a:xfrm>
          <a:off x="21056111" y="13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11937</xdr:rowOff>
    </xdr:from>
    <xdr:to>
      <xdr:col>107</xdr:col>
      <xdr:colOff>101600</xdr:colOff>
      <xdr:row>76</xdr:row>
      <xdr:rowOff>113537</xdr:rowOff>
    </xdr:to>
    <xdr:sp macro="" textlink="">
      <xdr:nvSpPr>
        <xdr:cNvPr id="871" name="楕円 870"/>
        <xdr:cNvSpPr/>
      </xdr:nvSpPr>
      <xdr:spPr>
        <a:xfrm>
          <a:off x="203835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104664</xdr:rowOff>
    </xdr:from>
    <xdr:ext cx="534377" cy="259045"/>
    <xdr:sp macro="" textlink="">
      <xdr:nvSpPr>
        <xdr:cNvPr id="872" name="テキスト ボックス 871"/>
        <xdr:cNvSpPr txBox="1"/>
      </xdr:nvSpPr>
      <xdr:spPr>
        <a:xfrm>
          <a:off x="201671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5308</xdr:rowOff>
    </xdr:from>
    <xdr:to>
      <xdr:col>102</xdr:col>
      <xdr:colOff>165100</xdr:colOff>
      <xdr:row>76</xdr:row>
      <xdr:rowOff>106908</xdr:rowOff>
    </xdr:to>
    <xdr:sp macro="" textlink="">
      <xdr:nvSpPr>
        <xdr:cNvPr id="873" name="楕円 872"/>
        <xdr:cNvSpPr/>
      </xdr:nvSpPr>
      <xdr:spPr>
        <a:xfrm>
          <a:off x="19494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98035</xdr:rowOff>
    </xdr:from>
    <xdr:ext cx="534377" cy="259045"/>
    <xdr:sp macro="" textlink="">
      <xdr:nvSpPr>
        <xdr:cNvPr id="874" name="テキスト ボックス 873"/>
        <xdr:cNvSpPr txBox="1"/>
      </xdr:nvSpPr>
      <xdr:spPr>
        <a:xfrm>
          <a:off x="19278111" y="131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58249</xdr:rowOff>
    </xdr:from>
    <xdr:to>
      <xdr:col>98</xdr:col>
      <xdr:colOff>38100</xdr:colOff>
      <xdr:row>76</xdr:row>
      <xdr:rowOff>159849</xdr:rowOff>
    </xdr:to>
    <xdr:sp macro="" textlink="">
      <xdr:nvSpPr>
        <xdr:cNvPr id="875" name="楕円 874"/>
        <xdr:cNvSpPr/>
      </xdr:nvSpPr>
      <xdr:spPr>
        <a:xfrm>
          <a:off x="18605500" y="13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150976</xdr:rowOff>
    </xdr:from>
    <xdr:ext cx="534377" cy="259045"/>
    <xdr:sp macro="" textlink="">
      <xdr:nvSpPr>
        <xdr:cNvPr id="876" name="テキスト ボックス 875"/>
        <xdr:cNvSpPr txBox="1"/>
      </xdr:nvSpPr>
      <xdr:spPr>
        <a:xfrm>
          <a:off x="18389111"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・維持補修費の大半を占める除排雪経費は、平成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年度の暖冬少雪時を除くと平均的な水準となっている。</a:t>
          </a:r>
          <a:endParaRPr lang="ja-JP" altLang="ja-JP" sz="1400">
            <a:effectLst/>
          </a:endParaRPr>
        </a:p>
        <a:p>
          <a:r>
            <a:rPr kumimoji="1" lang="ja-JP" altLang="ja-JP" sz="1100">
              <a:solidFill>
                <a:schemeClr val="dk1"/>
              </a:solidFill>
              <a:effectLst/>
              <a:latin typeface="+mn-lt"/>
              <a:ea typeface="+mn-ea"/>
              <a:cs typeface="+mn-cs"/>
            </a:rPr>
            <a:t>・貸付金は貸付金残高及び新規貸付金の減少により減少傾向となっている。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32,180
445.63
20,428,611
18,371,776
1,921,430
11,919,940
18,457,837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157008</xdr:rowOff>
    </xdr:from>
    <xdr:to>
      <xdr:col>24</xdr:col>
      <xdr:colOff>63500</xdr:colOff>
      <xdr:row>37</xdr:row>
      <xdr:rowOff>36830</xdr:rowOff>
    </xdr:to>
    <xdr:cxnSp macro="">
      <xdr:nvCxnSpPr>
        <xdr:cNvPr id="63" name="直線コネクタ 62"/>
        <xdr:cNvCxnSpPr/>
      </xdr:nvCxnSpPr>
      <xdr:spPr>
        <a:xfrm flipV="1">
          <a:off x="3797300" y="6157758"/>
          <a:ext cx="838200" cy="2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40749</xdr:rowOff>
    </xdr:to>
    <xdr:cxnSp macro="">
      <xdr:nvCxnSpPr>
        <xdr:cNvPr id="66" name="直線コネクタ 65"/>
        <xdr:cNvCxnSpPr/>
      </xdr:nvCxnSpPr>
      <xdr:spPr>
        <a:xfrm flipV="1">
          <a:off x="2908300" y="638048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104104</xdr:rowOff>
    </xdr:from>
    <xdr:to>
      <xdr:col>15</xdr:col>
      <xdr:colOff>50800</xdr:colOff>
      <xdr:row>37</xdr:row>
      <xdr:rowOff>40749</xdr:rowOff>
    </xdr:to>
    <xdr:cxnSp macro="">
      <xdr:nvCxnSpPr>
        <xdr:cNvPr id="69" name="直線コネクタ 68"/>
        <xdr:cNvCxnSpPr/>
      </xdr:nvCxnSpPr>
      <xdr:spPr>
        <a:xfrm>
          <a:off x="2019300" y="6276304"/>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104104</xdr:rowOff>
    </xdr:from>
    <xdr:to>
      <xdr:col>10</xdr:col>
      <xdr:colOff>114300</xdr:colOff>
      <xdr:row>37</xdr:row>
      <xdr:rowOff>8092</xdr:rowOff>
    </xdr:to>
    <xdr:cxnSp macro="">
      <xdr:nvCxnSpPr>
        <xdr:cNvPr id="72" name="直線コネクタ 71"/>
        <xdr:cNvCxnSpPr/>
      </xdr:nvCxnSpPr>
      <xdr:spPr>
        <a:xfrm flipV="1">
          <a:off x="1130300" y="627630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106208</xdr:rowOff>
    </xdr:from>
    <xdr:to>
      <xdr:col>24</xdr:col>
      <xdr:colOff>114300</xdr:colOff>
      <xdr:row>36</xdr:row>
      <xdr:rowOff>36358</xdr:rowOff>
    </xdr:to>
    <xdr:sp macro="" textlink="">
      <xdr:nvSpPr>
        <xdr:cNvPr id="82" name="楕円 81"/>
        <xdr:cNvSpPr/>
      </xdr:nvSpPr>
      <xdr:spPr>
        <a:xfrm>
          <a:off x="45847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129085</xdr:rowOff>
    </xdr:from>
    <xdr:ext cx="469744" cy="259045"/>
    <xdr:sp macro="" textlink="">
      <xdr:nvSpPr>
        <xdr:cNvPr id="83" name="議会費該当値テキスト"/>
        <xdr:cNvSpPr txBox="1"/>
      </xdr:nvSpPr>
      <xdr:spPr>
        <a:xfrm>
          <a:off x="4686300" y="59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84" name="楕円 83"/>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78757</xdr:rowOff>
    </xdr:from>
    <xdr:ext cx="469744" cy="259045"/>
    <xdr:sp macro="" textlink="">
      <xdr:nvSpPr>
        <xdr:cNvPr id="85" name="テキスト ボックス 84"/>
        <xdr:cNvSpPr txBox="1"/>
      </xdr:nvSpPr>
      <xdr:spPr>
        <a:xfrm>
          <a:off x="3562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161399</xdr:rowOff>
    </xdr:from>
    <xdr:to>
      <xdr:col>15</xdr:col>
      <xdr:colOff>101600</xdr:colOff>
      <xdr:row>37</xdr:row>
      <xdr:rowOff>91549</xdr:rowOff>
    </xdr:to>
    <xdr:sp macro="" textlink="">
      <xdr:nvSpPr>
        <xdr:cNvPr id="86" name="楕円 85"/>
        <xdr:cNvSpPr/>
      </xdr:nvSpPr>
      <xdr:spPr>
        <a:xfrm>
          <a:off x="2857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82676</xdr:rowOff>
    </xdr:from>
    <xdr:ext cx="469744" cy="259045"/>
    <xdr:sp macro="" textlink="">
      <xdr:nvSpPr>
        <xdr:cNvPr id="87" name="テキスト ボックス 86"/>
        <xdr:cNvSpPr txBox="1"/>
      </xdr:nvSpPr>
      <xdr:spPr>
        <a:xfrm>
          <a:off x="2673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53304</xdr:rowOff>
    </xdr:from>
    <xdr:to>
      <xdr:col>10</xdr:col>
      <xdr:colOff>165100</xdr:colOff>
      <xdr:row>36</xdr:row>
      <xdr:rowOff>154904</xdr:rowOff>
    </xdr:to>
    <xdr:sp macro="" textlink="">
      <xdr:nvSpPr>
        <xdr:cNvPr id="88" name="楕円 87"/>
        <xdr:cNvSpPr/>
      </xdr:nvSpPr>
      <xdr:spPr>
        <a:xfrm>
          <a:off x="1968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146031</xdr:rowOff>
    </xdr:from>
    <xdr:ext cx="469744" cy="259045"/>
    <xdr:sp macro="" textlink="">
      <xdr:nvSpPr>
        <xdr:cNvPr id="89" name="テキスト ボックス 88"/>
        <xdr:cNvSpPr txBox="1"/>
      </xdr:nvSpPr>
      <xdr:spPr>
        <a:xfrm>
          <a:off x="1784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128742</xdr:rowOff>
    </xdr:from>
    <xdr:to>
      <xdr:col>6</xdr:col>
      <xdr:colOff>38100</xdr:colOff>
      <xdr:row>37</xdr:row>
      <xdr:rowOff>58892</xdr:rowOff>
    </xdr:to>
    <xdr:sp macro="" textlink="">
      <xdr:nvSpPr>
        <xdr:cNvPr id="90" name="楕円 89"/>
        <xdr:cNvSpPr/>
      </xdr:nvSpPr>
      <xdr:spPr>
        <a:xfrm>
          <a:off x="1079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50019</xdr:rowOff>
    </xdr:from>
    <xdr:ext cx="469744" cy="259045"/>
    <xdr:sp macro="" textlink="">
      <xdr:nvSpPr>
        <xdr:cNvPr id="91" name="テキスト ボックス 90"/>
        <xdr:cNvSpPr txBox="1"/>
      </xdr:nvSpPr>
      <xdr:spPr>
        <a:xfrm>
          <a:off x="895428" y="63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164964</xdr:rowOff>
    </xdr:from>
    <xdr:to>
      <xdr:col>24</xdr:col>
      <xdr:colOff>63500</xdr:colOff>
      <xdr:row>58</xdr:row>
      <xdr:rowOff>4102</xdr:rowOff>
    </xdr:to>
    <xdr:cxnSp macro="">
      <xdr:nvCxnSpPr>
        <xdr:cNvPr id="120" name="直線コネクタ 119"/>
        <xdr:cNvCxnSpPr/>
      </xdr:nvCxnSpPr>
      <xdr:spPr>
        <a:xfrm flipV="1">
          <a:off x="3797300" y="9937614"/>
          <a:ext cx="8382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4102</xdr:rowOff>
    </xdr:from>
    <xdr:to>
      <xdr:col>19</xdr:col>
      <xdr:colOff>177800</xdr:colOff>
      <xdr:row>58</xdr:row>
      <xdr:rowOff>8628</xdr:rowOff>
    </xdr:to>
    <xdr:cxnSp macro="">
      <xdr:nvCxnSpPr>
        <xdr:cNvPr id="123" name="直線コネクタ 122"/>
        <xdr:cNvCxnSpPr/>
      </xdr:nvCxnSpPr>
      <xdr:spPr>
        <a:xfrm flipV="1">
          <a:off x="2908300" y="99482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41150</xdr:rowOff>
    </xdr:from>
    <xdr:to>
      <xdr:col>15</xdr:col>
      <xdr:colOff>50800</xdr:colOff>
      <xdr:row>58</xdr:row>
      <xdr:rowOff>8628</xdr:rowOff>
    </xdr:to>
    <xdr:cxnSp macro="">
      <xdr:nvCxnSpPr>
        <xdr:cNvPr id="126" name="直線コネクタ 125"/>
        <xdr:cNvCxnSpPr/>
      </xdr:nvCxnSpPr>
      <xdr:spPr>
        <a:xfrm>
          <a:off x="2019300" y="9642350"/>
          <a:ext cx="889000" cy="3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41150</xdr:rowOff>
    </xdr:from>
    <xdr:to>
      <xdr:col>10</xdr:col>
      <xdr:colOff>114300</xdr:colOff>
      <xdr:row>57</xdr:row>
      <xdr:rowOff>139220</xdr:rowOff>
    </xdr:to>
    <xdr:cxnSp macro="">
      <xdr:nvCxnSpPr>
        <xdr:cNvPr id="129" name="直線コネクタ 128"/>
        <xdr:cNvCxnSpPr/>
      </xdr:nvCxnSpPr>
      <xdr:spPr>
        <a:xfrm flipV="1">
          <a:off x="1130300" y="9642350"/>
          <a:ext cx="8890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114164</xdr:rowOff>
    </xdr:from>
    <xdr:to>
      <xdr:col>24</xdr:col>
      <xdr:colOff>114300</xdr:colOff>
      <xdr:row>58</xdr:row>
      <xdr:rowOff>44314</xdr:rowOff>
    </xdr:to>
    <xdr:sp macro="" textlink="">
      <xdr:nvSpPr>
        <xdr:cNvPr id="139" name="楕円 138"/>
        <xdr:cNvSpPr/>
      </xdr:nvSpPr>
      <xdr:spPr>
        <a:xfrm>
          <a:off x="4584700" y="98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124752</xdr:rowOff>
    </xdr:from>
    <xdr:to>
      <xdr:col>20</xdr:col>
      <xdr:colOff>38100</xdr:colOff>
      <xdr:row>58</xdr:row>
      <xdr:rowOff>54902</xdr:rowOff>
    </xdr:to>
    <xdr:sp macro="" textlink="">
      <xdr:nvSpPr>
        <xdr:cNvPr id="141" name="楕円 140"/>
        <xdr:cNvSpPr/>
      </xdr:nvSpPr>
      <xdr:spPr>
        <a:xfrm>
          <a:off x="3746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46029</xdr:rowOff>
    </xdr:from>
    <xdr:ext cx="534377" cy="259045"/>
    <xdr:sp macro="" textlink="">
      <xdr:nvSpPr>
        <xdr:cNvPr id="142" name="テキスト ボックス 141"/>
        <xdr:cNvSpPr txBox="1"/>
      </xdr:nvSpPr>
      <xdr:spPr>
        <a:xfrm>
          <a:off x="3530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129278</xdr:rowOff>
    </xdr:from>
    <xdr:to>
      <xdr:col>15</xdr:col>
      <xdr:colOff>101600</xdr:colOff>
      <xdr:row>58</xdr:row>
      <xdr:rowOff>59428</xdr:rowOff>
    </xdr:to>
    <xdr:sp macro="" textlink="">
      <xdr:nvSpPr>
        <xdr:cNvPr id="143" name="楕円 142"/>
        <xdr:cNvSpPr/>
      </xdr:nvSpPr>
      <xdr:spPr>
        <a:xfrm>
          <a:off x="2857500" y="9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50555</xdr:rowOff>
    </xdr:from>
    <xdr:ext cx="534377" cy="259045"/>
    <xdr:sp macro="" textlink="">
      <xdr:nvSpPr>
        <xdr:cNvPr id="144" name="テキスト ボックス 143"/>
        <xdr:cNvSpPr txBox="1"/>
      </xdr:nvSpPr>
      <xdr:spPr>
        <a:xfrm>
          <a:off x="2641111" y="9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161800</xdr:rowOff>
    </xdr:from>
    <xdr:to>
      <xdr:col>10</xdr:col>
      <xdr:colOff>165100</xdr:colOff>
      <xdr:row>56</xdr:row>
      <xdr:rowOff>91950</xdr:rowOff>
    </xdr:to>
    <xdr:sp macro="" textlink="">
      <xdr:nvSpPr>
        <xdr:cNvPr id="145" name="楕円 144"/>
        <xdr:cNvSpPr/>
      </xdr:nvSpPr>
      <xdr:spPr>
        <a:xfrm>
          <a:off x="1968500" y="9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108477</xdr:rowOff>
    </xdr:from>
    <xdr:ext cx="599010" cy="259045"/>
    <xdr:sp macro="" textlink="">
      <xdr:nvSpPr>
        <xdr:cNvPr id="146" name="テキスト ボックス 145"/>
        <xdr:cNvSpPr txBox="1"/>
      </xdr:nvSpPr>
      <xdr:spPr>
        <a:xfrm>
          <a:off x="1719795" y="93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88420</xdr:rowOff>
    </xdr:from>
    <xdr:to>
      <xdr:col>6</xdr:col>
      <xdr:colOff>38100</xdr:colOff>
      <xdr:row>58</xdr:row>
      <xdr:rowOff>18570</xdr:rowOff>
    </xdr:to>
    <xdr:sp macro="" textlink="">
      <xdr:nvSpPr>
        <xdr:cNvPr id="147" name="楕円 146"/>
        <xdr:cNvSpPr/>
      </xdr:nvSpPr>
      <xdr:spPr>
        <a:xfrm>
          <a:off x="1079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9697</xdr:rowOff>
    </xdr:from>
    <xdr:ext cx="534377" cy="259045"/>
    <xdr:sp macro="" textlink="">
      <xdr:nvSpPr>
        <xdr:cNvPr id="148" name="テキスト ボックス 147"/>
        <xdr:cNvSpPr txBox="1"/>
      </xdr:nvSpPr>
      <xdr:spPr>
        <a:xfrm>
          <a:off x="863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170934</xdr:rowOff>
    </xdr:from>
    <xdr:to>
      <xdr:col>24</xdr:col>
      <xdr:colOff>63500</xdr:colOff>
      <xdr:row>77</xdr:row>
      <xdr:rowOff>98758</xdr:rowOff>
    </xdr:to>
    <xdr:cxnSp macro="">
      <xdr:nvCxnSpPr>
        <xdr:cNvPr id="178" name="直線コネクタ 177"/>
        <xdr:cNvCxnSpPr/>
      </xdr:nvCxnSpPr>
      <xdr:spPr>
        <a:xfrm>
          <a:off x="3797300" y="13201134"/>
          <a:ext cx="838200" cy="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170934</xdr:rowOff>
    </xdr:from>
    <xdr:to>
      <xdr:col>19</xdr:col>
      <xdr:colOff>177800</xdr:colOff>
      <xdr:row>77</xdr:row>
      <xdr:rowOff>7272</xdr:rowOff>
    </xdr:to>
    <xdr:cxnSp macro="">
      <xdr:nvCxnSpPr>
        <xdr:cNvPr id="181" name="直線コネクタ 180"/>
        <xdr:cNvCxnSpPr/>
      </xdr:nvCxnSpPr>
      <xdr:spPr>
        <a:xfrm flipV="1">
          <a:off x="2908300" y="13201134"/>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7272</xdr:rowOff>
    </xdr:from>
    <xdr:to>
      <xdr:col>15</xdr:col>
      <xdr:colOff>50800</xdr:colOff>
      <xdr:row>77</xdr:row>
      <xdr:rowOff>165410</xdr:rowOff>
    </xdr:to>
    <xdr:cxnSp macro="">
      <xdr:nvCxnSpPr>
        <xdr:cNvPr id="184" name="直線コネクタ 183"/>
        <xdr:cNvCxnSpPr/>
      </xdr:nvCxnSpPr>
      <xdr:spPr>
        <a:xfrm flipV="1">
          <a:off x="2019300" y="13208922"/>
          <a:ext cx="889000" cy="15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19495</xdr:rowOff>
    </xdr:from>
    <xdr:to>
      <xdr:col>10</xdr:col>
      <xdr:colOff>114300</xdr:colOff>
      <xdr:row>77</xdr:row>
      <xdr:rowOff>165410</xdr:rowOff>
    </xdr:to>
    <xdr:cxnSp macro="">
      <xdr:nvCxnSpPr>
        <xdr:cNvPr id="187" name="直線コネクタ 186"/>
        <xdr:cNvCxnSpPr/>
      </xdr:nvCxnSpPr>
      <xdr:spPr>
        <a:xfrm>
          <a:off x="1130300" y="13221145"/>
          <a:ext cx="889000" cy="1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47958</xdr:rowOff>
    </xdr:from>
    <xdr:to>
      <xdr:col>24</xdr:col>
      <xdr:colOff>114300</xdr:colOff>
      <xdr:row>77</xdr:row>
      <xdr:rowOff>149558</xdr:rowOff>
    </xdr:to>
    <xdr:sp macro="" textlink="">
      <xdr:nvSpPr>
        <xdr:cNvPr id="197" name="楕円 196"/>
        <xdr:cNvSpPr/>
      </xdr:nvSpPr>
      <xdr:spPr>
        <a:xfrm>
          <a:off x="45847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26385</xdr:rowOff>
    </xdr:from>
    <xdr:ext cx="599010" cy="259045"/>
    <xdr:sp macro="" textlink="">
      <xdr:nvSpPr>
        <xdr:cNvPr id="198" name="民生費該当値テキスト"/>
        <xdr:cNvSpPr txBox="1"/>
      </xdr:nvSpPr>
      <xdr:spPr>
        <a:xfrm>
          <a:off x="4686300" y="1322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120134</xdr:rowOff>
    </xdr:from>
    <xdr:to>
      <xdr:col>20</xdr:col>
      <xdr:colOff>38100</xdr:colOff>
      <xdr:row>77</xdr:row>
      <xdr:rowOff>50284</xdr:rowOff>
    </xdr:to>
    <xdr:sp macro="" textlink="">
      <xdr:nvSpPr>
        <xdr:cNvPr id="199" name="楕円 198"/>
        <xdr:cNvSpPr/>
      </xdr:nvSpPr>
      <xdr:spPr>
        <a:xfrm>
          <a:off x="3746500" y="13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66812</xdr:rowOff>
    </xdr:from>
    <xdr:ext cx="599010" cy="259045"/>
    <xdr:sp macro="" textlink="">
      <xdr:nvSpPr>
        <xdr:cNvPr id="200" name="テキスト ボックス 199"/>
        <xdr:cNvSpPr txBox="1"/>
      </xdr:nvSpPr>
      <xdr:spPr>
        <a:xfrm>
          <a:off x="3497795" y="1292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127922</xdr:rowOff>
    </xdr:from>
    <xdr:to>
      <xdr:col>15</xdr:col>
      <xdr:colOff>101600</xdr:colOff>
      <xdr:row>77</xdr:row>
      <xdr:rowOff>58072</xdr:rowOff>
    </xdr:to>
    <xdr:sp macro="" textlink="">
      <xdr:nvSpPr>
        <xdr:cNvPr id="201" name="楕円 200"/>
        <xdr:cNvSpPr/>
      </xdr:nvSpPr>
      <xdr:spPr>
        <a:xfrm>
          <a:off x="2857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74599</xdr:rowOff>
    </xdr:from>
    <xdr:ext cx="599010" cy="259045"/>
    <xdr:sp macro="" textlink="">
      <xdr:nvSpPr>
        <xdr:cNvPr id="202" name="テキスト ボックス 201"/>
        <xdr:cNvSpPr txBox="1"/>
      </xdr:nvSpPr>
      <xdr:spPr>
        <a:xfrm>
          <a:off x="2608795" y="129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114610</xdr:rowOff>
    </xdr:from>
    <xdr:to>
      <xdr:col>10</xdr:col>
      <xdr:colOff>165100</xdr:colOff>
      <xdr:row>78</xdr:row>
      <xdr:rowOff>44760</xdr:rowOff>
    </xdr:to>
    <xdr:sp macro="" textlink="">
      <xdr:nvSpPr>
        <xdr:cNvPr id="203" name="楕円 202"/>
        <xdr:cNvSpPr/>
      </xdr:nvSpPr>
      <xdr:spPr>
        <a:xfrm>
          <a:off x="1968500" y="133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35887</xdr:rowOff>
    </xdr:from>
    <xdr:ext cx="599010" cy="259045"/>
    <xdr:sp macro="" textlink="">
      <xdr:nvSpPr>
        <xdr:cNvPr id="204" name="テキスト ボックス 203"/>
        <xdr:cNvSpPr txBox="1"/>
      </xdr:nvSpPr>
      <xdr:spPr>
        <a:xfrm>
          <a:off x="1719795" y="134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140145</xdr:rowOff>
    </xdr:from>
    <xdr:to>
      <xdr:col>6</xdr:col>
      <xdr:colOff>38100</xdr:colOff>
      <xdr:row>77</xdr:row>
      <xdr:rowOff>70295</xdr:rowOff>
    </xdr:to>
    <xdr:sp macro="" textlink="">
      <xdr:nvSpPr>
        <xdr:cNvPr id="205" name="楕円 204"/>
        <xdr:cNvSpPr/>
      </xdr:nvSpPr>
      <xdr:spPr>
        <a:xfrm>
          <a:off x="1079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61422</xdr:rowOff>
    </xdr:from>
    <xdr:ext cx="599010" cy="259045"/>
    <xdr:sp macro="" textlink="">
      <xdr:nvSpPr>
        <xdr:cNvPr id="206" name="テキスト ボックス 205"/>
        <xdr:cNvSpPr txBox="1"/>
      </xdr:nvSpPr>
      <xdr:spPr>
        <a:xfrm>
          <a:off x="830795" y="132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20969</xdr:rowOff>
    </xdr:from>
    <xdr:to>
      <xdr:col>24</xdr:col>
      <xdr:colOff>63500</xdr:colOff>
      <xdr:row>97</xdr:row>
      <xdr:rowOff>21732</xdr:rowOff>
    </xdr:to>
    <xdr:cxnSp macro="">
      <xdr:nvCxnSpPr>
        <xdr:cNvPr id="237" name="直線コネクタ 236"/>
        <xdr:cNvCxnSpPr/>
      </xdr:nvCxnSpPr>
      <xdr:spPr>
        <a:xfrm flipV="1">
          <a:off x="3797300" y="1665161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3118</xdr:rowOff>
    </xdr:from>
    <xdr:to>
      <xdr:col>19</xdr:col>
      <xdr:colOff>177800</xdr:colOff>
      <xdr:row>97</xdr:row>
      <xdr:rowOff>21732</xdr:rowOff>
    </xdr:to>
    <xdr:cxnSp macro="">
      <xdr:nvCxnSpPr>
        <xdr:cNvPr id="240" name="直線コネクタ 239"/>
        <xdr:cNvCxnSpPr/>
      </xdr:nvCxnSpPr>
      <xdr:spPr>
        <a:xfrm>
          <a:off x="2908300" y="16633768"/>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3118</xdr:rowOff>
    </xdr:from>
    <xdr:to>
      <xdr:col>15</xdr:col>
      <xdr:colOff>50800</xdr:colOff>
      <xdr:row>97</xdr:row>
      <xdr:rowOff>5000</xdr:rowOff>
    </xdr:to>
    <xdr:cxnSp macro="">
      <xdr:nvCxnSpPr>
        <xdr:cNvPr id="243" name="直線コネクタ 242"/>
        <xdr:cNvCxnSpPr/>
      </xdr:nvCxnSpPr>
      <xdr:spPr>
        <a:xfrm flipV="1">
          <a:off x="2019300" y="1663376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5000</xdr:rowOff>
    </xdr:from>
    <xdr:to>
      <xdr:col>10</xdr:col>
      <xdr:colOff>114300</xdr:colOff>
      <xdr:row>97</xdr:row>
      <xdr:rowOff>10987</xdr:rowOff>
    </xdr:to>
    <xdr:cxnSp macro="">
      <xdr:nvCxnSpPr>
        <xdr:cNvPr id="246" name="直線コネクタ 245"/>
        <xdr:cNvCxnSpPr/>
      </xdr:nvCxnSpPr>
      <xdr:spPr>
        <a:xfrm flipV="1">
          <a:off x="1130300" y="1663565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141619</xdr:rowOff>
    </xdr:from>
    <xdr:to>
      <xdr:col>24</xdr:col>
      <xdr:colOff>114300</xdr:colOff>
      <xdr:row>97</xdr:row>
      <xdr:rowOff>71769</xdr:rowOff>
    </xdr:to>
    <xdr:sp macro="" textlink="">
      <xdr:nvSpPr>
        <xdr:cNvPr id="256" name="楕円 255"/>
        <xdr:cNvSpPr/>
      </xdr:nvSpPr>
      <xdr:spPr>
        <a:xfrm>
          <a:off x="4584700" y="166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120046</xdr:rowOff>
    </xdr:from>
    <xdr:ext cx="534377" cy="259045"/>
    <xdr:sp macro="" textlink="">
      <xdr:nvSpPr>
        <xdr:cNvPr id="257" name="衛生費該当値テキスト"/>
        <xdr:cNvSpPr txBox="1"/>
      </xdr:nvSpPr>
      <xdr:spPr>
        <a:xfrm>
          <a:off x="4686300" y="165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142382</xdr:rowOff>
    </xdr:from>
    <xdr:to>
      <xdr:col>20</xdr:col>
      <xdr:colOff>38100</xdr:colOff>
      <xdr:row>97</xdr:row>
      <xdr:rowOff>72532</xdr:rowOff>
    </xdr:to>
    <xdr:sp macro="" textlink="">
      <xdr:nvSpPr>
        <xdr:cNvPr id="258" name="楕円 257"/>
        <xdr:cNvSpPr/>
      </xdr:nvSpPr>
      <xdr:spPr>
        <a:xfrm>
          <a:off x="3746500" y="166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63659</xdr:rowOff>
    </xdr:from>
    <xdr:ext cx="534377" cy="259045"/>
    <xdr:sp macro="" textlink="">
      <xdr:nvSpPr>
        <xdr:cNvPr id="259" name="テキスト ボックス 258"/>
        <xdr:cNvSpPr txBox="1"/>
      </xdr:nvSpPr>
      <xdr:spPr>
        <a:xfrm>
          <a:off x="3530111" y="166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123768</xdr:rowOff>
    </xdr:from>
    <xdr:to>
      <xdr:col>15</xdr:col>
      <xdr:colOff>101600</xdr:colOff>
      <xdr:row>97</xdr:row>
      <xdr:rowOff>53918</xdr:rowOff>
    </xdr:to>
    <xdr:sp macro="" textlink="">
      <xdr:nvSpPr>
        <xdr:cNvPr id="260" name="楕円 259"/>
        <xdr:cNvSpPr/>
      </xdr:nvSpPr>
      <xdr:spPr>
        <a:xfrm>
          <a:off x="2857500" y="165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45045</xdr:rowOff>
    </xdr:from>
    <xdr:ext cx="534377" cy="259045"/>
    <xdr:sp macro="" textlink="">
      <xdr:nvSpPr>
        <xdr:cNvPr id="261" name="テキスト ボックス 260"/>
        <xdr:cNvSpPr txBox="1"/>
      </xdr:nvSpPr>
      <xdr:spPr>
        <a:xfrm>
          <a:off x="2641111" y="166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125650</xdr:rowOff>
    </xdr:from>
    <xdr:to>
      <xdr:col>10</xdr:col>
      <xdr:colOff>165100</xdr:colOff>
      <xdr:row>97</xdr:row>
      <xdr:rowOff>55800</xdr:rowOff>
    </xdr:to>
    <xdr:sp macro="" textlink="">
      <xdr:nvSpPr>
        <xdr:cNvPr id="262" name="楕円 261"/>
        <xdr:cNvSpPr/>
      </xdr:nvSpPr>
      <xdr:spPr>
        <a:xfrm>
          <a:off x="1968500" y="165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46927</xdr:rowOff>
    </xdr:from>
    <xdr:ext cx="534377" cy="259045"/>
    <xdr:sp macro="" textlink="">
      <xdr:nvSpPr>
        <xdr:cNvPr id="263" name="テキスト ボックス 262"/>
        <xdr:cNvSpPr txBox="1"/>
      </xdr:nvSpPr>
      <xdr:spPr>
        <a:xfrm>
          <a:off x="1752111" y="166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131637</xdr:rowOff>
    </xdr:from>
    <xdr:to>
      <xdr:col>6</xdr:col>
      <xdr:colOff>38100</xdr:colOff>
      <xdr:row>97</xdr:row>
      <xdr:rowOff>61787</xdr:rowOff>
    </xdr:to>
    <xdr:sp macro="" textlink="">
      <xdr:nvSpPr>
        <xdr:cNvPr id="264" name="楕円 263"/>
        <xdr:cNvSpPr/>
      </xdr:nvSpPr>
      <xdr:spPr>
        <a:xfrm>
          <a:off x="1079500" y="165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52914</xdr:rowOff>
    </xdr:from>
    <xdr:ext cx="534377" cy="259045"/>
    <xdr:sp macro="" textlink="">
      <xdr:nvSpPr>
        <xdr:cNvPr id="265" name="テキスト ボックス 264"/>
        <xdr:cNvSpPr txBox="1"/>
      </xdr:nvSpPr>
      <xdr:spPr>
        <a:xfrm>
          <a:off x="863111" y="166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69977</xdr:rowOff>
    </xdr:from>
    <xdr:to>
      <xdr:col>55</xdr:col>
      <xdr:colOff>0</xdr:colOff>
      <xdr:row>38</xdr:row>
      <xdr:rowOff>74778</xdr:rowOff>
    </xdr:to>
    <xdr:cxnSp macro="">
      <xdr:nvCxnSpPr>
        <xdr:cNvPr id="292" name="直線コネクタ 291"/>
        <xdr:cNvCxnSpPr/>
      </xdr:nvCxnSpPr>
      <xdr:spPr>
        <a:xfrm>
          <a:off x="9639300" y="658507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69977</xdr:rowOff>
    </xdr:from>
    <xdr:to>
      <xdr:col>50</xdr:col>
      <xdr:colOff>114300</xdr:colOff>
      <xdr:row>38</xdr:row>
      <xdr:rowOff>72949</xdr:rowOff>
    </xdr:to>
    <xdr:cxnSp macro="">
      <xdr:nvCxnSpPr>
        <xdr:cNvPr id="295" name="直線コネクタ 294"/>
        <xdr:cNvCxnSpPr/>
      </xdr:nvCxnSpPr>
      <xdr:spPr>
        <a:xfrm flipV="1">
          <a:off x="8750300" y="658507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70206</xdr:rowOff>
    </xdr:from>
    <xdr:to>
      <xdr:col>45</xdr:col>
      <xdr:colOff>177800</xdr:colOff>
      <xdr:row>38</xdr:row>
      <xdr:rowOff>72949</xdr:rowOff>
    </xdr:to>
    <xdr:cxnSp macro="">
      <xdr:nvCxnSpPr>
        <xdr:cNvPr id="298" name="直線コネクタ 297"/>
        <xdr:cNvCxnSpPr/>
      </xdr:nvCxnSpPr>
      <xdr:spPr>
        <a:xfrm>
          <a:off x="7861300" y="658530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70206</xdr:rowOff>
    </xdr:to>
    <xdr:cxnSp macro="">
      <xdr:nvCxnSpPr>
        <xdr:cNvPr id="301" name="直線コネクタ 300"/>
        <xdr:cNvCxnSpPr/>
      </xdr:nvCxnSpPr>
      <xdr:spPr>
        <a:xfrm>
          <a:off x="6972300" y="655444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23978</xdr:rowOff>
    </xdr:from>
    <xdr:to>
      <xdr:col>55</xdr:col>
      <xdr:colOff>50800</xdr:colOff>
      <xdr:row>38</xdr:row>
      <xdr:rowOff>125578</xdr:rowOff>
    </xdr:to>
    <xdr:sp macro="" textlink="">
      <xdr:nvSpPr>
        <xdr:cNvPr id="311" name="楕円 310"/>
        <xdr:cNvSpPr/>
      </xdr:nvSpPr>
      <xdr:spPr>
        <a:xfrm>
          <a:off x="104267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110355</xdr:rowOff>
    </xdr:from>
    <xdr:ext cx="378565" cy="259045"/>
    <xdr:sp macro="" textlink="">
      <xdr:nvSpPr>
        <xdr:cNvPr id="312" name="労働費該当値テキスト"/>
        <xdr:cNvSpPr txBox="1"/>
      </xdr:nvSpPr>
      <xdr:spPr>
        <a:xfrm>
          <a:off x="10528300" y="64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19177</xdr:rowOff>
    </xdr:from>
    <xdr:to>
      <xdr:col>50</xdr:col>
      <xdr:colOff>165100</xdr:colOff>
      <xdr:row>38</xdr:row>
      <xdr:rowOff>120777</xdr:rowOff>
    </xdr:to>
    <xdr:sp macro="" textlink="">
      <xdr:nvSpPr>
        <xdr:cNvPr id="313" name="楕円 312"/>
        <xdr:cNvSpPr/>
      </xdr:nvSpPr>
      <xdr:spPr>
        <a:xfrm>
          <a:off x="9588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111904</xdr:rowOff>
    </xdr:from>
    <xdr:ext cx="378565" cy="259045"/>
    <xdr:sp macro="" textlink="">
      <xdr:nvSpPr>
        <xdr:cNvPr id="314" name="テキスト ボックス 313"/>
        <xdr:cNvSpPr txBox="1"/>
      </xdr:nvSpPr>
      <xdr:spPr>
        <a:xfrm>
          <a:off x="9450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22149</xdr:rowOff>
    </xdr:from>
    <xdr:to>
      <xdr:col>46</xdr:col>
      <xdr:colOff>38100</xdr:colOff>
      <xdr:row>38</xdr:row>
      <xdr:rowOff>123749</xdr:rowOff>
    </xdr:to>
    <xdr:sp macro="" textlink="">
      <xdr:nvSpPr>
        <xdr:cNvPr id="315" name="楕円 314"/>
        <xdr:cNvSpPr/>
      </xdr:nvSpPr>
      <xdr:spPr>
        <a:xfrm>
          <a:off x="8699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114876</xdr:rowOff>
    </xdr:from>
    <xdr:ext cx="378565" cy="259045"/>
    <xdr:sp macro="" textlink="">
      <xdr:nvSpPr>
        <xdr:cNvPr id="316" name="テキスト ボックス 315"/>
        <xdr:cNvSpPr txBox="1"/>
      </xdr:nvSpPr>
      <xdr:spPr>
        <a:xfrm>
          <a:off x="8561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19406</xdr:rowOff>
    </xdr:from>
    <xdr:to>
      <xdr:col>41</xdr:col>
      <xdr:colOff>101600</xdr:colOff>
      <xdr:row>38</xdr:row>
      <xdr:rowOff>121006</xdr:rowOff>
    </xdr:to>
    <xdr:sp macro="" textlink="">
      <xdr:nvSpPr>
        <xdr:cNvPr id="317" name="楕円 316"/>
        <xdr:cNvSpPr/>
      </xdr:nvSpPr>
      <xdr:spPr>
        <a:xfrm>
          <a:off x="7810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112133</xdr:rowOff>
    </xdr:from>
    <xdr:ext cx="378565" cy="259045"/>
    <xdr:sp macro="" textlink="">
      <xdr:nvSpPr>
        <xdr:cNvPr id="318" name="テキスト ボックス 317"/>
        <xdr:cNvSpPr txBox="1"/>
      </xdr:nvSpPr>
      <xdr:spPr>
        <a:xfrm>
          <a:off x="7672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9" name="楕円 318"/>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20" name="テキスト ボックス 319"/>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21423</xdr:rowOff>
    </xdr:from>
    <xdr:to>
      <xdr:col>55</xdr:col>
      <xdr:colOff>0</xdr:colOff>
      <xdr:row>54</xdr:row>
      <xdr:rowOff>134076</xdr:rowOff>
    </xdr:to>
    <xdr:cxnSp macro="">
      <xdr:nvCxnSpPr>
        <xdr:cNvPr id="347" name="直線コネクタ 346"/>
        <xdr:cNvCxnSpPr/>
      </xdr:nvCxnSpPr>
      <xdr:spPr>
        <a:xfrm>
          <a:off x="9639300" y="9279723"/>
          <a:ext cx="838200" cy="1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21423</xdr:rowOff>
    </xdr:from>
    <xdr:to>
      <xdr:col>50</xdr:col>
      <xdr:colOff>114300</xdr:colOff>
      <xdr:row>55</xdr:row>
      <xdr:rowOff>100175</xdr:rowOff>
    </xdr:to>
    <xdr:cxnSp macro="">
      <xdr:nvCxnSpPr>
        <xdr:cNvPr id="350" name="直線コネクタ 349"/>
        <xdr:cNvCxnSpPr/>
      </xdr:nvCxnSpPr>
      <xdr:spPr>
        <a:xfrm flipV="1">
          <a:off x="8750300" y="9279723"/>
          <a:ext cx="889000" cy="2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100175</xdr:rowOff>
    </xdr:from>
    <xdr:to>
      <xdr:col>45</xdr:col>
      <xdr:colOff>177800</xdr:colOff>
      <xdr:row>55</xdr:row>
      <xdr:rowOff>126258</xdr:rowOff>
    </xdr:to>
    <xdr:cxnSp macro="">
      <xdr:nvCxnSpPr>
        <xdr:cNvPr id="353" name="直線コネクタ 352"/>
        <xdr:cNvCxnSpPr/>
      </xdr:nvCxnSpPr>
      <xdr:spPr>
        <a:xfrm flipV="1">
          <a:off x="7861300" y="9529925"/>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45174</xdr:rowOff>
    </xdr:from>
    <xdr:to>
      <xdr:col>41</xdr:col>
      <xdr:colOff>50800</xdr:colOff>
      <xdr:row>55</xdr:row>
      <xdr:rowOff>126258</xdr:rowOff>
    </xdr:to>
    <xdr:cxnSp macro="">
      <xdr:nvCxnSpPr>
        <xdr:cNvPr id="356" name="直線コネクタ 355"/>
        <xdr:cNvCxnSpPr/>
      </xdr:nvCxnSpPr>
      <xdr:spPr>
        <a:xfrm>
          <a:off x="6972300" y="9474924"/>
          <a:ext cx="889000" cy="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83276</xdr:rowOff>
    </xdr:from>
    <xdr:to>
      <xdr:col>55</xdr:col>
      <xdr:colOff>50800</xdr:colOff>
      <xdr:row>55</xdr:row>
      <xdr:rowOff>13426</xdr:rowOff>
    </xdr:to>
    <xdr:sp macro="" textlink="">
      <xdr:nvSpPr>
        <xdr:cNvPr id="366" name="楕円 365"/>
        <xdr:cNvSpPr/>
      </xdr:nvSpPr>
      <xdr:spPr>
        <a:xfrm>
          <a:off x="10426700" y="93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106153</xdr:rowOff>
    </xdr:from>
    <xdr:ext cx="534377" cy="259045"/>
    <xdr:sp macro="" textlink="">
      <xdr:nvSpPr>
        <xdr:cNvPr id="367" name="農林水産業費該当値テキスト"/>
        <xdr:cNvSpPr txBox="1"/>
      </xdr:nvSpPr>
      <xdr:spPr>
        <a:xfrm>
          <a:off x="10528300" y="91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142073</xdr:rowOff>
    </xdr:from>
    <xdr:to>
      <xdr:col>50</xdr:col>
      <xdr:colOff>165100</xdr:colOff>
      <xdr:row>54</xdr:row>
      <xdr:rowOff>72223</xdr:rowOff>
    </xdr:to>
    <xdr:sp macro="" textlink="">
      <xdr:nvSpPr>
        <xdr:cNvPr id="368" name="楕円 367"/>
        <xdr:cNvSpPr/>
      </xdr:nvSpPr>
      <xdr:spPr>
        <a:xfrm>
          <a:off x="9588500" y="9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88750</xdr:rowOff>
    </xdr:from>
    <xdr:ext cx="534377" cy="259045"/>
    <xdr:sp macro="" textlink="">
      <xdr:nvSpPr>
        <xdr:cNvPr id="369" name="テキスト ボックス 368"/>
        <xdr:cNvSpPr txBox="1"/>
      </xdr:nvSpPr>
      <xdr:spPr>
        <a:xfrm>
          <a:off x="9372111" y="90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49375</xdr:rowOff>
    </xdr:from>
    <xdr:to>
      <xdr:col>46</xdr:col>
      <xdr:colOff>38100</xdr:colOff>
      <xdr:row>55</xdr:row>
      <xdr:rowOff>150975</xdr:rowOff>
    </xdr:to>
    <xdr:sp macro="" textlink="">
      <xdr:nvSpPr>
        <xdr:cNvPr id="370" name="楕円 369"/>
        <xdr:cNvSpPr/>
      </xdr:nvSpPr>
      <xdr:spPr>
        <a:xfrm>
          <a:off x="8699500" y="94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167502</xdr:rowOff>
    </xdr:from>
    <xdr:ext cx="534377" cy="259045"/>
    <xdr:sp macro="" textlink="">
      <xdr:nvSpPr>
        <xdr:cNvPr id="371" name="テキスト ボックス 370"/>
        <xdr:cNvSpPr txBox="1"/>
      </xdr:nvSpPr>
      <xdr:spPr>
        <a:xfrm>
          <a:off x="8483111" y="92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75458</xdr:rowOff>
    </xdr:from>
    <xdr:to>
      <xdr:col>41</xdr:col>
      <xdr:colOff>101600</xdr:colOff>
      <xdr:row>56</xdr:row>
      <xdr:rowOff>5608</xdr:rowOff>
    </xdr:to>
    <xdr:sp macro="" textlink="">
      <xdr:nvSpPr>
        <xdr:cNvPr id="372" name="楕円 371"/>
        <xdr:cNvSpPr/>
      </xdr:nvSpPr>
      <xdr:spPr>
        <a:xfrm>
          <a:off x="7810500" y="95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22135</xdr:rowOff>
    </xdr:from>
    <xdr:ext cx="534377" cy="259045"/>
    <xdr:sp macro="" textlink="">
      <xdr:nvSpPr>
        <xdr:cNvPr id="373" name="テキスト ボックス 372"/>
        <xdr:cNvSpPr txBox="1"/>
      </xdr:nvSpPr>
      <xdr:spPr>
        <a:xfrm>
          <a:off x="7594111" y="92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165824</xdr:rowOff>
    </xdr:from>
    <xdr:to>
      <xdr:col>36</xdr:col>
      <xdr:colOff>165100</xdr:colOff>
      <xdr:row>55</xdr:row>
      <xdr:rowOff>95974</xdr:rowOff>
    </xdr:to>
    <xdr:sp macro="" textlink="">
      <xdr:nvSpPr>
        <xdr:cNvPr id="374" name="楕円 373"/>
        <xdr:cNvSpPr/>
      </xdr:nvSpPr>
      <xdr:spPr>
        <a:xfrm>
          <a:off x="6921500" y="94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87101</xdr:rowOff>
    </xdr:from>
    <xdr:ext cx="534377" cy="259045"/>
    <xdr:sp macro="" textlink="">
      <xdr:nvSpPr>
        <xdr:cNvPr id="375" name="テキスト ボックス 374"/>
        <xdr:cNvSpPr txBox="1"/>
      </xdr:nvSpPr>
      <xdr:spPr>
        <a:xfrm>
          <a:off x="6705111" y="95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16988</xdr:rowOff>
    </xdr:from>
    <xdr:to>
      <xdr:col>55</xdr:col>
      <xdr:colOff>0</xdr:colOff>
      <xdr:row>76</xdr:row>
      <xdr:rowOff>61610</xdr:rowOff>
    </xdr:to>
    <xdr:cxnSp macro="">
      <xdr:nvCxnSpPr>
        <xdr:cNvPr id="402" name="直線コネクタ 401"/>
        <xdr:cNvCxnSpPr/>
      </xdr:nvCxnSpPr>
      <xdr:spPr>
        <a:xfrm flipV="1">
          <a:off x="9639300" y="13047188"/>
          <a:ext cx="8382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61610</xdr:rowOff>
    </xdr:from>
    <xdr:to>
      <xdr:col>50</xdr:col>
      <xdr:colOff>114300</xdr:colOff>
      <xdr:row>76</xdr:row>
      <xdr:rowOff>91008</xdr:rowOff>
    </xdr:to>
    <xdr:cxnSp macro="">
      <xdr:nvCxnSpPr>
        <xdr:cNvPr id="405" name="直線コネクタ 404"/>
        <xdr:cNvCxnSpPr/>
      </xdr:nvCxnSpPr>
      <xdr:spPr>
        <a:xfrm flipV="1">
          <a:off x="8750300" y="1309181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91008</xdr:rowOff>
    </xdr:from>
    <xdr:to>
      <xdr:col>45</xdr:col>
      <xdr:colOff>177800</xdr:colOff>
      <xdr:row>76</xdr:row>
      <xdr:rowOff>133550</xdr:rowOff>
    </xdr:to>
    <xdr:cxnSp macro="">
      <xdr:nvCxnSpPr>
        <xdr:cNvPr id="408" name="直線コネクタ 407"/>
        <xdr:cNvCxnSpPr/>
      </xdr:nvCxnSpPr>
      <xdr:spPr>
        <a:xfrm flipV="1">
          <a:off x="7861300" y="13121208"/>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132476</xdr:rowOff>
    </xdr:from>
    <xdr:to>
      <xdr:col>41</xdr:col>
      <xdr:colOff>50800</xdr:colOff>
      <xdr:row>76</xdr:row>
      <xdr:rowOff>133550</xdr:rowOff>
    </xdr:to>
    <xdr:cxnSp macro="">
      <xdr:nvCxnSpPr>
        <xdr:cNvPr id="411" name="直線コネクタ 410"/>
        <xdr:cNvCxnSpPr/>
      </xdr:nvCxnSpPr>
      <xdr:spPr>
        <a:xfrm>
          <a:off x="6972300" y="1316267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137637</xdr:rowOff>
    </xdr:from>
    <xdr:to>
      <xdr:col>55</xdr:col>
      <xdr:colOff>50800</xdr:colOff>
      <xdr:row>76</xdr:row>
      <xdr:rowOff>67788</xdr:rowOff>
    </xdr:to>
    <xdr:sp macro="" textlink="">
      <xdr:nvSpPr>
        <xdr:cNvPr id="421" name="楕円 420"/>
        <xdr:cNvSpPr/>
      </xdr:nvSpPr>
      <xdr:spPr>
        <a:xfrm>
          <a:off x="10426700" y="12996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160514</xdr:rowOff>
    </xdr:from>
    <xdr:ext cx="534377" cy="259045"/>
    <xdr:sp macro="" textlink="">
      <xdr:nvSpPr>
        <xdr:cNvPr id="422" name="商工費該当値テキスト"/>
        <xdr:cNvSpPr txBox="1"/>
      </xdr:nvSpPr>
      <xdr:spPr>
        <a:xfrm>
          <a:off x="10528300" y="128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10810</xdr:rowOff>
    </xdr:from>
    <xdr:to>
      <xdr:col>50</xdr:col>
      <xdr:colOff>165100</xdr:colOff>
      <xdr:row>76</xdr:row>
      <xdr:rowOff>112410</xdr:rowOff>
    </xdr:to>
    <xdr:sp macro="" textlink="">
      <xdr:nvSpPr>
        <xdr:cNvPr id="423" name="楕円 422"/>
        <xdr:cNvSpPr/>
      </xdr:nvSpPr>
      <xdr:spPr>
        <a:xfrm>
          <a:off x="9588500" y="130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128937</xdr:rowOff>
    </xdr:from>
    <xdr:ext cx="534377" cy="259045"/>
    <xdr:sp macro="" textlink="">
      <xdr:nvSpPr>
        <xdr:cNvPr id="424" name="テキスト ボックス 423"/>
        <xdr:cNvSpPr txBox="1"/>
      </xdr:nvSpPr>
      <xdr:spPr>
        <a:xfrm>
          <a:off x="9372111" y="1281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40208</xdr:rowOff>
    </xdr:from>
    <xdr:to>
      <xdr:col>46</xdr:col>
      <xdr:colOff>38100</xdr:colOff>
      <xdr:row>76</xdr:row>
      <xdr:rowOff>141808</xdr:rowOff>
    </xdr:to>
    <xdr:sp macro="" textlink="">
      <xdr:nvSpPr>
        <xdr:cNvPr id="425" name="楕円 424"/>
        <xdr:cNvSpPr/>
      </xdr:nvSpPr>
      <xdr:spPr>
        <a:xfrm>
          <a:off x="8699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158335</xdr:rowOff>
    </xdr:from>
    <xdr:ext cx="534377" cy="259045"/>
    <xdr:sp macro="" textlink="">
      <xdr:nvSpPr>
        <xdr:cNvPr id="426" name="テキスト ボックス 425"/>
        <xdr:cNvSpPr txBox="1"/>
      </xdr:nvSpPr>
      <xdr:spPr>
        <a:xfrm>
          <a:off x="8483111"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82750</xdr:rowOff>
    </xdr:from>
    <xdr:to>
      <xdr:col>41</xdr:col>
      <xdr:colOff>101600</xdr:colOff>
      <xdr:row>77</xdr:row>
      <xdr:rowOff>12900</xdr:rowOff>
    </xdr:to>
    <xdr:sp macro="" textlink="">
      <xdr:nvSpPr>
        <xdr:cNvPr id="427" name="楕円 426"/>
        <xdr:cNvSpPr/>
      </xdr:nvSpPr>
      <xdr:spPr>
        <a:xfrm>
          <a:off x="7810500" y="131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4027</xdr:rowOff>
    </xdr:from>
    <xdr:ext cx="534377" cy="259045"/>
    <xdr:sp macro="" textlink="">
      <xdr:nvSpPr>
        <xdr:cNvPr id="428" name="テキスト ボックス 427"/>
        <xdr:cNvSpPr txBox="1"/>
      </xdr:nvSpPr>
      <xdr:spPr>
        <a:xfrm>
          <a:off x="7594111" y="132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81676</xdr:rowOff>
    </xdr:from>
    <xdr:to>
      <xdr:col>36</xdr:col>
      <xdr:colOff>165100</xdr:colOff>
      <xdr:row>77</xdr:row>
      <xdr:rowOff>11826</xdr:rowOff>
    </xdr:to>
    <xdr:sp macro="" textlink="">
      <xdr:nvSpPr>
        <xdr:cNvPr id="429" name="楕円 428"/>
        <xdr:cNvSpPr/>
      </xdr:nvSpPr>
      <xdr:spPr>
        <a:xfrm>
          <a:off x="6921500" y="131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2953</xdr:rowOff>
    </xdr:from>
    <xdr:ext cx="534377" cy="259045"/>
    <xdr:sp macro="" textlink="">
      <xdr:nvSpPr>
        <xdr:cNvPr id="430" name="テキスト ボックス 429"/>
        <xdr:cNvSpPr txBox="1"/>
      </xdr:nvSpPr>
      <xdr:spPr>
        <a:xfrm>
          <a:off x="6705111" y="132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56091</xdr:rowOff>
    </xdr:from>
    <xdr:to>
      <xdr:col>55</xdr:col>
      <xdr:colOff>0</xdr:colOff>
      <xdr:row>97</xdr:row>
      <xdr:rowOff>61961</xdr:rowOff>
    </xdr:to>
    <xdr:cxnSp macro="">
      <xdr:nvCxnSpPr>
        <xdr:cNvPr id="457" name="直線コネクタ 456"/>
        <xdr:cNvCxnSpPr/>
      </xdr:nvCxnSpPr>
      <xdr:spPr>
        <a:xfrm>
          <a:off x="9639300" y="16686741"/>
          <a:ext cx="8382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49028</xdr:rowOff>
    </xdr:from>
    <xdr:to>
      <xdr:col>50</xdr:col>
      <xdr:colOff>114300</xdr:colOff>
      <xdr:row>97</xdr:row>
      <xdr:rowOff>56091</xdr:rowOff>
    </xdr:to>
    <xdr:cxnSp macro="">
      <xdr:nvCxnSpPr>
        <xdr:cNvPr id="460" name="直線コネクタ 459"/>
        <xdr:cNvCxnSpPr/>
      </xdr:nvCxnSpPr>
      <xdr:spPr>
        <a:xfrm>
          <a:off x="8750300" y="1667967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49028</xdr:rowOff>
    </xdr:from>
    <xdr:to>
      <xdr:col>45</xdr:col>
      <xdr:colOff>177800</xdr:colOff>
      <xdr:row>97</xdr:row>
      <xdr:rowOff>56673</xdr:rowOff>
    </xdr:to>
    <xdr:cxnSp macro="">
      <xdr:nvCxnSpPr>
        <xdr:cNvPr id="463" name="直線コネクタ 462"/>
        <xdr:cNvCxnSpPr/>
      </xdr:nvCxnSpPr>
      <xdr:spPr>
        <a:xfrm flipV="1">
          <a:off x="7861300" y="16679678"/>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9123</xdr:rowOff>
    </xdr:from>
    <xdr:to>
      <xdr:col>41</xdr:col>
      <xdr:colOff>50800</xdr:colOff>
      <xdr:row>97</xdr:row>
      <xdr:rowOff>56673</xdr:rowOff>
    </xdr:to>
    <xdr:cxnSp macro="">
      <xdr:nvCxnSpPr>
        <xdr:cNvPr id="466" name="直線コネクタ 465"/>
        <xdr:cNvCxnSpPr/>
      </xdr:nvCxnSpPr>
      <xdr:spPr>
        <a:xfrm>
          <a:off x="6972300" y="16639773"/>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11161</xdr:rowOff>
    </xdr:from>
    <xdr:to>
      <xdr:col>55</xdr:col>
      <xdr:colOff>50800</xdr:colOff>
      <xdr:row>97</xdr:row>
      <xdr:rowOff>112761</xdr:rowOff>
    </xdr:to>
    <xdr:sp macro="" textlink="">
      <xdr:nvSpPr>
        <xdr:cNvPr id="476" name="楕円 475"/>
        <xdr:cNvSpPr/>
      </xdr:nvSpPr>
      <xdr:spPr>
        <a:xfrm>
          <a:off x="10426700" y="166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34038</xdr:rowOff>
    </xdr:from>
    <xdr:ext cx="599010" cy="259045"/>
    <xdr:sp macro="" textlink="">
      <xdr:nvSpPr>
        <xdr:cNvPr id="477" name="土木費該当値テキスト"/>
        <xdr:cNvSpPr txBox="1"/>
      </xdr:nvSpPr>
      <xdr:spPr>
        <a:xfrm>
          <a:off x="10528300" y="164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5291</xdr:rowOff>
    </xdr:from>
    <xdr:to>
      <xdr:col>50</xdr:col>
      <xdr:colOff>165100</xdr:colOff>
      <xdr:row>97</xdr:row>
      <xdr:rowOff>106891</xdr:rowOff>
    </xdr:to>
    <xdr:sp macro="" textlink="">
      <xdr:nvSpPr>
        <xdr:cNvPr id="478" name="楕円 477"/>
        <xdr:cNvSpPr/>
      </xdr:nvSpPr>
      <xdr:spPr>
        <a:xfrm>
          <a:off x="9588500" y="166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123418</xdr:rowOff>
    </xdr:from>
    <xdr:ext cx="599010" cy="259045"/>
    <xdr:sp macro="" textlink="">
      <xdr:nvSpPr>
        <xdr:cNvPr id="479" name="テキスト ボックス 478"/>
        <xdr:cNvSpPr txBox="1"/>
      </xdr:nvSpPr>
      <xdr:spPr>
        <a:xfrm>
          <a:off x="9339795" y="1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169678</xdr:rowOff>
    </xdr:from>
    <xdr:to>
      <xdr:col>46</xdr:col>
      <xdr:colOff>38100</xdr:colOff>
      <xdr:row>97</xdr:row>
      <xdr:rowOff>99828</xdr:rowOff>
    </xdr:to>
    <xdr:sp macro="" textlink="">
      <xdr:nvSpPr>
        <xdr:cNvPr id="480" name="楕円 479"/>
        <xdr:cNvSpPr/>
      </xdr:nvSpPr>
      <xdr:spPr>
        <a:xfrm>
          <a:off x="8699500" y="166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116355</xdr:rowOff>
    </xdr:from>
    <xdr:ext cx="599010" cy="259045"/>
    <xdr:sp macro="" textlink="">
      <xdr:nvSpPr>
        <xdr:cNvPr id="481" name="テキスト ボックス 480"/>
        <xdr:cNvSpPr txBox="1"/>
      </xdr:nvSpPr>
      <xdr:spPr>
        <a:xfrm>
          <a:off x="8450795" y="1640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5873</xdr:rowOff>
    </xdr:from>
    <xdr:to>
      <xdr:col>41</xdr:col>
      <xdr:colOff>101600</xdr:colOff>
      <xdr:row>97</xdr:row>
      <xdr:rowOff>107473</xdr:rowOff>
    </xdr:to>
    <xdr:sp macro="" textlink="">
      <xdr:nvSpPr>
        <xdr:cNvPr id="482" name="楕円 481"/>
        <xdr:cNvSpPr/>
      </xdr:nvSpPr>
      <xdr:spPr>
        <a:xfrm>
          <a:off x="7810500" y="166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124000</xdr:rowOff>
    </xdr:from>
    <xdr:ext cx="599010" cy="259045"/>
    <xdr:sp macro="" textlink="">
      <xdr:nvSpPr>
        <xdr:cNvPr id="483" name="テキスト ボックス 482"/>
        <xdr:cNvSpPr txBox="1"/>
      </xdr:nvSpPr>
      <xdr:spPr>
        <a:xfrm>
          <a:off x="7561795" y="1641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129773</xdr:rowOff>
    </xdr:from>
    <xdr:to>
      <xdr:col>36</xdr:col>
      <xdr:colOff>165100</xdr:colOff>
      <xdr:row>97</xdr:row>
      <xdr:rowOff>59923</xdr:rowOff>
    </xdr:to>
    <xdr:sp macro="" textlink="">
      <xdr:nvSpPr>
        <xdr:cNvPr id="484" name="楕円 483"/>
        <xdr:cNvSpPr/>
      </xdr:nvSpPr>
      <xdr:spPr>
        <a:xfrm>
          <a:off x="69215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76450</xdr:rowOff>
    </xdr:from>
    <xdr:ext cx="599010" cy="259045"/>
    <xdr:sp macro="" textlink="">
      <xdr:nvSpPr>
        <xdr:cNvPr id="485" name="テキスト ボックス 484"/>
        <xdr:cNvSpPr txBox="1"/>
      </xdr:nvSpPr>
      <xdr:spPr>
        <a:xfrm>
          <a:off x="6672795" y="1636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90048</xdr:rowOff>
    </xdr:from>
    <xdr:to>
      <xdr:col>85</xdr:col>
      <xdr:colOff>127000</xdr:colOff>
      <xdr:row>36</xdr:row>
      <xdr:rowOff>32121</xdr:rowOff>
    </xdr:to>
    <xdr:cxnSp macro="">
      <xdr:nvCxnSpPr>
        <xdr:cNvPr id="513" name="直線コネクタ 512"/>
        <xdr:cNvCxnSpPr/>
      </xdr:nvCxnSpPr>
      <xdr:spPr>
        <a:xfrm flipV="1">
          <a:off x="15481300" y="5747898"/>
          <a:ext cx="838200" cy="45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32121</xdr:rowOff>
    </xdr:from>
    <xdr:to>
      <xdr:col>81</xdr:col>
      <xdr:colOff>50800</xdr:colOff>
      <xdr:row>36</xdr:row>
      <xdr:rowOff>94300</xdr:rowOff>
    </xdr:to>
    <xdr:cxnSp macro="">
      <xdr:nvCxnSpPr>
        <xdr:cNvPr id="516" name="直線コネクタ 515"/>
        <xdr:cNvCxnSpPr/>
      </xdr:nvCxnSpPr>
      <xdr:spPr>
        <a:xfrm flipV="1">
          <a:off x="14592300" y="620432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103810</xdr:rowOff>
    </xdr:from>
    <xdr:to>
      <xdr:col>76</xdr:col>
      <xdr:colOff>114300</xdr:colOff>
      <xdr:row>36</xdr:row>
      <xdr:rowOff>94300</xdr:rowOff>
    </xdr:to>
    <xdr:cxnSp macro="">
      <xdr:nvCxnSpPr>
        <xdr:cNvPr id="519" name="直線コネクタ 518"/>
        <xdr:cNvCxnSpPr/>
      </xdr:nvCxnSpPr>
      <xdr:spPr>
        <a:xfrm>
          <a:off x="13703300" y="5933110"/>
          <a:ext cx="889000" cy="3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103810</xdr:rowOff>
    </xdr:from>
    <xdr:to>
      <xdr:col>71</xdr:col>
      <xdr:colOff>177800</xdr:colOff>
      <xdr:row>36</xdr:row>
      <xdr:rowOff>30795</xdr:rowOff>
    </xdr:to>
    <xdr:cxnSp macro="">
      <xdr:nvCxnSpPr>
        <xdr:cNvPr id="522" name="直線コネクタ 521"/>
        <xdr:cNvCxnSpPr/>
      </xdr:nvCxnSpPr>
      <xdr:spPr>
        <a:xfrm flipV="1">
          <a:off x="12814300" y="5933110"/>
          <a:ext cx="889000" cy="2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39248</xdr:rowOff>
    </xdr:from>
    <xdr:to>
      <xdr:col>85</xdr:col>
      <xdr:colOff>177800</xdr:colOff>
      <xdr:row>33</xdr:row>
      <xdr:rowOff>140848</xdr:rowOff>
    </xdr:to>
    <xdr:sp macro="" textlink="">
      <xdr:nvSpPr>
        <xdr:cNvPr id="532" name="楕円 531"/>
        <xdr:cNvSpPr/>
      </xdr:nvSpPr>
      <xdr:spPr>
        <a:xfrm>
          <a:off x="16268700" y="56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62125</xdr:rowOff>
    </xdr:from>
    <xdr:ext cx="534377" cy="259045"/>
    <xdr:sp macro="" textlink="">
      <xdr:nvSpPr>
        <xdr:cNvPr id="533" name="消防費該当値テキスト"/>
        <xdr:cNvSpPr txBox="1"/>
      </xdr:nvSpPr>
      <xdr:spPr>
        <a:xfrm>
          <a:off x="16370300" y="55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152771</xdr:rowOff>
    </xdr:from>
    <xdr:to>
      <xdr:col>81</xdr:col>
      <xdr:colOff>101600</xdr:colOff>
      <xdr:row>36</xdr:row>
      <xdr:rowOff>82921</xdr:rowOff>
    </xdr:to>
    <xdr:sp macro="" textlink="">
      <xdr:nvSpPr>
        <xdr:cNvPr id="534" name="楕円 533"/>
        <xdr:cNvSpPr/>
      </xdr:nvSpPr>
      <xdr:spPr>
        <a:xfrm>
          <a:off x="15430500" y="6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99448</xdr:rowOff>
    </xdr:from>
    <xdr:ext cx="534377" cy="259045"/>
    <xdr:sp macro="" textlink="">
      <xdr:nvSpPr>
        <xdr:cNvPr id="535" name="テキスト ボックス 534"/>
        <xdr:cNvSpPr txBox="1"/>
      </xdr:nvSpPr>
      <xdr:spPr>
        <a:xfrm>
          <a:off x="15214111" y="59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43500</xdr:rowOff>
    </xdr:from>
    <xdr:to>
      <xdr:col>76</xdr:col>
      <xdr:colOff>165100</xdr:colOff>
      <xdr:row>36</xdr:row>
      <xdr:rowOff>145100</xdr:rowOff>
    </xdr:to>
    <xdr:sp macro="" textlink="">
      <xdr:nvSpPr>
        <xdr:cNvPr id="536" name="楕円 535"/>
        <xdr:cNvSpPr/>
      </xdr:nvSpPr>
      <xdr:spPr>
        <a:xfrm>
          <a:off x="14541500" y="62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136227</xdr:rowOff>
    </xdr:from>
    <xdr:ext cx="534377" cy="259045"/>
    <xdr:sp macro="" textlink="">
      <xdr:nvSpPr>
        <xdr:cNvPr id="537" name="テキスト ボックス 536"/>
        <xdr:cNvSpPr txBox="1"/>
      </xdr:nvSpPr>
      <xdr:spPr>
        <a:xfrm>
          <a:off x="14325111" y="63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53010</xdr:rowOff>
    </xdr:from>
    <xdr:to>
      <xdr:col>72</xdr:col>
      <xdr:colOff>38100</xdr:colOff>
      <xdr:row>34</xdr:row>
      <xdr:rowOff>154610</xdr:rowOff>
    </xdr:to>
    <xdr:sp macro="" textlink="">
      <xdr:nvSpPr>
        <xdr:cNvPr id="538" name="楕円 537"/>
        <xdr:cNvSpPr/>
      </xdr:nvSpPr>
      <xdr:spPr>
        <a:xfrm>
          <a:off x="13652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171137</xdr:rowOff>
    </xdr:from>
    <xdr:ext cx="534377" cy="259045"/>
    <xdr:sp macro="" textlink="">
      <xdr:nvSpPr>
        <xdr:cNvPr id="539" name="テキスト ボックス 538"/>
        <xdr:cNvSpPr txBox="1"/>
      </xdr:nvSpPr>
      <xdr:spPr>
        <a:xfrm>
          <a:off x="13436111" y="56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151445</xdr:rowOff>
    </xdr:from>
    <xdr:to>
      <xdr:col>67</xdr:col>
      <xdr:colOff>101600</xdr:colOff>
      <xdr:row>36</xdr:row>
      <xdr:rowOff>81595</xdr:rowOff>
    </xdr:to>
    <xdr:sp macro="" textlink="">
      <xdr:nvSpPr>
        <xdr:cNvPr id="540" name="楕円 539"/>
        <xdr:cNvSpPr/>
      </xdr:nvSpPr>
      <xdr:spPr>
        <a:xfrm>
          <a:off x="12763500" y="6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72722</xdr:rowOff>
    </xdr:from>
    <xdr:ext cx="534377" cy="259045"/>
    <xdr:sp macro="" textlink="">
      <xdr:nvSpPr>
        <xdr:cNvPr id="541" name="テキスト ボックス 540"/>
        <xdr:cNvSpPr txBox="1"/>
      </xdr:nvSpPr>
      <xdr:spPr>
        <a:xfrm>
          <a:off x="12547111" y="624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46444</xdr:rowOff>
    </xdr:from>
    <xdr:to>
      <xdr:col>85</xdr:col>
      <xdr:colOff>126364</xdr:colOff>
      <xdr:row>59</xdr:row>
      <xdr:rowOff>59169</xdr:rowOff>
    </xdr:to>
    <xdr:cxnSp macro="">
      <xdr:nvCxnSpPr>
        <xdr:cNvPr id="566" name="直線コネクタ 565"/>
        <xdr:cNvCxnSpPr/>
      </xdr:nvCxnSpPr>
      <xdr:spPr>
        <a:xfrm flipV="1">
          <a:off x="16317595" y="8961844"/>
          <a:ext cx="1269" cy="121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62996</xdr:rowOff>
    </xdr:from>
    <xdr:ext cx="534377" cy="259045"/>
    <xdr:sp macro="" textlink="">
      <xdr:nvSpPr>
        <xdr:cNvPr id="567" name="教育費最小値テキスト"/>
        <xdr:cNvSpPr txBox="1"/>
      </xdr:nvSpPr>
      <xdr:spPr>
        <a:xfrm>
          <a:off x="16370300" y="101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59169</xdr:rowOff>
    </xdr:from>
    <xdr:to>
      <xdr:col>86</xdr:col>
      <xdr:colOff>25400</xdr:colOff>
      <xdr:row>59</xdr:row>
      <xdr:rowOff>59169</xdr:rowOff>
    </xdr:to>
    <xdr:cxnSp macro="">
      <xdr:nvCxnSpPr>
        <xdr:cNvPr id="568" name="直線コネクタ 567"/>
        <xdr:cNvCxnSpPr/>
      </xdr:nvCxnSpPr>
      <xdr:spPr>
        <a:xfrm>
          <a:off x="16230600" y="101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164571</xdr:rowOff>
    </xdr:from>
    <xdr:ext cx="599010" cy="259045"/>
    <xdr:sp macro="" textlink="">
      <xdr:nvSpPr>
        <xdr:cNvPr id="569" name="教育費最大値テキスト"/>
        <xdr:cNvSpPr txBox="1"/>
      </xdr:nvSpPr>
      <xdr:spPr>
        <a:xfrm>
          <a:off x="16370300" y="87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46444</xdr:rowOff>
    </xdr:from>
    <xdr:to>
      <xdr:col>86</xdr:col>
      <xdr:colOff>25400</xdr:colOff>
      <xdr:row>52</xdr:row>
      <xdr:rowOff>46444</xdr:rowOff>
    </xdr:to>
    <xdr:cxnSp macro="">
      <xdr:nvCxnSpPr>
        <xdr:cNvPr id="570" name="直線コネクタ 569"/>
        <xdr:cNvCxnSpPr/>
      </xdr:nvCxnSpPr>
      <xdr:spPr>
        <a:xfrm>
          <a:off x="16230600" y="896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96545</xdr:rowOff>
    </xdr:from>
    <xdr:to>
      <xdr:col>85</xdr:col>
      <xdr:colOff>127000</xdr:colOff>
      <xdr:row>56</xdr:row>
      <xdr:rowOff>788</xdr:rowOff>
    </xdr:to>
    <xdr:cxnSp macro="">
      <xdr:nvCxnSpPr>
        <xdr:cNvPr id="571" name="直線コネクタ 570"/>
        <xdr:cNvCxnSpPr/>
      </xdr:nvCxnSpPr>
      <xdr:spPr>
        <a:xfrm>
          <a:off x="15481300" y="9354845"/>
          <a:ext cx="838200" cy="2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27055</xdr:rowOff>
    </xdr:from>
    <xdr:ext cx="534377" cy="259045"/>
    <xdr:sp macro="" textlink="">
      <xdr:nvSpPr>
        <xdr:cNvPr id="572" name="教育費平均値テキスト"/>
        <xdr:cNvSpPr txBox="1"/>
      </xdr:nvSpPr>
      <xdr:spPr>
        <a:xfrm>
          <a:off x="16370300" y="979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48628</xdr:rowOff>
    </xdr:from>
    <xdr:to>
      <xdr:col>85</xdr:col>
      <xdr:colOff>177800</xdr:colOff>
      <xdr:row>57</xdr:row>
      <xdr:rowOff>150228</xdr:rowOff>
    </xdr:to>
    <xdr:sp macro="" textlink="">
      <xdr:nvSpPr>
        <xdr:cNvPr id="573" name="フローチャート: 判断 572"/>
        <xdr:cNvSpPr/>
      </xdr:nvSpPr>
      <xdr:spPr>
        <a:xfrm>
          <a:off x="162687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155359</xdr:rowOff>
    </xdr:from>
    <xdr:to>
      <xdr:col>81</xdr:col>
      <xdr:colOff>50800</xdr:colOff>
      <xdr:row>54</xdr:row>
      <xdr:rowOff>96545</xdr:rowOff>
    </xdr:to>
    <xdr:cxnSp macro="">
      <xdr:nvCxnSpPr>
        <xdr:cNvPr id="574" name="直線コネクタ 573"/>
        <xdr:cNvCxnSpPr/>
      </xdr:nvCxnSpPr>
      <xdr:spPr>
        <a:xfrm>
          <a:off x="14592300" y="8899309"/>
          <a:ext cx="889000" cy="4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25946</xdr:rowOff>
    </xdr:from>
    <xdr:to>
      <xdr:col>81</xdr:col>
      <xdr:colOff>101600</xdr:colOff>
      <xdr:row>57</xdr:row>
      <xdr:rowOff>127546</xdr:rowOff>
    </xdr:to>
    <xdr:sp macro="" textlink="">
      <xdr:nvSpPr>
        <xdr:cNvPr id="575" name="フローチャート: 判断 574"/>
        <xdr:cNvSpPr/>
      </xdr:nvSpPr>
      <xdr:spPr>
        <a:xfrm>
          <a:off x="15430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118673</xdr:rowOff>
    </xdr:from>
    <xdr:ext cx="534377" cy="259045"/>
    <xdr:sp macro="" textlink="">
      <xdr:nvSpPr>
        <xdr:cNvPr id="576" name="テキスト ボックス 575"/>
        <xdr:cNvSpPr txBox="1"/>
      </xdr:nvSpPr>
      <xdr:spPr>
        <a:xfrm>
          <a:off x="15214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155359</xdr:rowOff>
    </xdr:from>
    <xdr:to>
      <xdr:col>76</xdr:col>
      <xdr:colOff>114300</xdr:colOff>
      <xdr:row>55</xdr:row>
      <xdr:rowOff>139052</xdr:rowOff>
    </xdr:to>
    <xdr:cxnSp macro="">
      <xdr:nvCxnSpPr>
        <xdr:cNvPr id="577" name="直線コネクタ 576"/>
        <xdr:cNvCxnSpPr/>
      </xdr:nvCxnSpPr>
      <xdr:spPr>
        <a:xfrm flipV="1">
          <a:off x="13703300" y="8899309"/>
          <a:ext cx="889000" cy="6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51701</xdr:rowOff>
    </xdr:from>
    <xdr:to>
      <xdr:col>76</xdr:col>
      <xdr:colOff>165100</xdr:colOff>
      <xdr:row>57</xdr:row>
      <xdr:rowOff>153301</xdr:rowOff>
    </xdr:to>
    <xdr:sp macro="" textlink="">
      <xdr:nvSpPr>
        <xdr:cNvPr id="578" name="フローチャート: 判断 577"/>
        <xdr:cNvSpPr/>
      </xdr:nvSpPr>
      <xdr:spPr>
        <a:xfrm>
          <a:off x="14541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144428</xdr:rowOff>
    </xdr:from>
    <xdr:ext cx="534377" cy="259045"/>
    <xdr:sp macro="" textlink="">
      <xdr:nvSpPr>
        <xdr:cNvPr id="579" name="テキスト ボックス 578"/>
        <xdr:cNvSpPr txBox="1"/>
      </xdr:nvSpPr>
      <xdr:spPr>
        <a:xfrm>
          <a:off x="14325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139052</xdr:rowOff>
    </xdr:from>
    <xdr:to>
      <xdr:col>71</xdr:col>
      <xdr:colOff>177800</xdr:colOff>
      <xdr:row>56</xdr:row>
      <xdr:rowOff>138329</xdr:rowOff>
    </xdr:to>
    <xdr:cxnSp macro="">
      <xdr:nvCxnSpPr>
        <xdr:cNvPr id="580" name="直線コネクタ 579"/>
        <xdr:cNvCxnSpPr/>
      </xdr:nvCxnSpPr>
      <xdr:spPr>
        <a:xfrm flipV="1">
          <a:off x="12814300" y="9568802"/>
          <a:ext cx="889000" cy="17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169659</xdr:rowOff>
    </xdr:from>
    <xdr:to>
      <xdr:col>72</xdr:col>
      <xdr:colOff>38100</xdr:colOff>
      <xdr:row>57</xdr:row>
      <xdr:rowOff>99809</xdr:rowOff>
    </xdr:to>
    <xdr:sp macro="" textlink="">
      <xdr:nvSpPr>
        <xdr:cNvPr id="581" name="フローチャート: 判断 580"/>
        <xdr:cNvSpPr/>
      </xdr:nvSpPr>
      <xdr:spPr>
        <a:xfrm>
          <a:off x="13652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90936</xdr:rowOff>
    </xdr:from>
    <xdr:ext cx="534377" cy="259045"/>
    <xdr:sp macro="" textlink="">
      <xdr:nvSpPr>
        <xdr:cNvPr id="582" name="テキスト ボックス 581"/>
        <xdr:cNvSpPr txBox="1"/>
      </xdr:nvSpPr>
      <xdr:spPr>
        <a:xfrm>
          <a:off x="13436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117805</xdr:rowOff>
    </xdr:from>
    <xdr:to>
      <xdr:col>67</xdr:col>
      <xdr:colOff>101600</xdr:colOff>
      <xdr:row>57</xdr:row>
      <xdr:rowOff>47955</xdr:rowOff>
    </xdr:to>
    <xdr:sp macro="" textlink="">
      <xdr:nvSpPr>
        <xdr:cNvPr id="583" name="フローチャート: 判断 582"/>
        <xdr:cNvSpPr/>
      </xdr:nvSpPr>
      <xdr:spPr>
        <a:xfrm>
          <a:off x="12763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39082</xdr:rowOff>
    </xdr:from>
    <xdr:ext cx="534377" cy="259045"/>
    <xdr:sp macro="" textlink="">
      <xdr:nvSpPr>
        <xdr:cNvPr id="584" name="テキスト ボックス 583"/>
        <xdr:cNvSpPr txBox="1"/>
      </xdr:nvSpPr>
      <xdr:spPr>
        <a:xfrm>
          <a:off x="12547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121438</xdr:rowOff>
    </xdr:from>
    <xdr:to>
      <xdr:col>85</xdr:col>
      <xdr:colOff>177800</xdr:colOff>
      <xdr:row>56</xdr:row>
      <xdr:rowOff>51588</xdr:rowOff>
    </xdr:to>
    <xdr:sp macro="" textlink="">
      <xdr:nvSpPr>
        <xdr:cNvPr id="590" name="楕円 589"/>
        <xdr:cNvSpPr/>
      </xdr:nvSpPr>
      <xdr:spPr>
        <a:xfrm>
          <a:off x="16268700" y="9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144315</xdr:rowOff>
    </xdr:from>
    <xdr:ext cx="534377" cy="259045"/>
    <xdr:sp macro="" textlink="">
      <xdr:nvSpPr>
        <xdr:cNvPr id="591" name="教育費該当値テキスト"/>
        <xdr:cNvSpPr txBox="1"/>
      </xdr:nvSpPr>
      <xdr:spPr>
        <a:xfrm>
          <a:off x="16370300" y="94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45745</xdr:rowOff>
    </xdr:from>
    <xdr:to>
      <xdr:col>81</xdr:col>
      <xdr:colOff>101600</xdr:colOff>
      <xdr:row>54</xdr:row>
      <xdr:rowOff>147345</xdr:rowOff>
    </xdr:to>
    <xdr:sp macro="" textlink="">
      <xdr:nvSpPr>
        <xdr:cNvPr id="592" name="楕円 591"/>
        <xdr:cNvSpPr/>
      </xdr:nvSpPr>
      <xdr:spPr>
        <a:xfrm>
          <a:off x="15430500" y="93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163872</xdr:rowOff>
    </xdr:from>
    <xdr:ext cx="534377" cy="259045"/>
    <xdr:sp macro="" textlink="">
      <xdr:nvSpPr>
        <xdr:cNvPr id="593" name="テキスト ボックス 592"/>
        <xdr:cNvSpPr txBox="1"/>
      </xdr:nvSpPr>
      <xdr:spPr>
        <a:xfrm>
          <a:off x="15214111" y="90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104559</xdr:rowOff>
    </xdr:from>
    <xdr:to>
      <xdr:col>76</xdr:col>
      <xdr:colOff>165100</xdr:colOff>
      <xdr:row>52</xdr:row>
      <xdr:rowOff>34709</xdr:rowOff>
    </xdr:to>
    <xdr:sp macro="" textlink="">
      <xdr:nvSpPr>
        <xdr:cNvPr id="594" name="楕円 593"/>
        <xdr:cNvSpPr/>
      </xdr:nvSpPr>
      <xdr:spPr>
        <a:xfrm>
          <a:off x="14541500" y="88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51236</xdr:rowOff>
    </xdr:from>
    <xdr:ext cx="599010" cy="259045"/>
    <xdr:sp macro="" textlink="">
      <xdr:nvSpPr>
        <xdr:cNvPr id="595" name="テキスト ボックス 594"/>
        <xdr:cNvSpPr txBox="1"/>
      </xdr:nvSpPr>
      <xdr:spPr>
        <a:xfrm>
          <a:off x="14292795" y="86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88252</xdr:rowOff>
    </xdr:from>
    <xdr:to>
      <xdr:col>72</xdr:col>
      <xdr:colOff>38100</xdr:colOff>
      <xdr:row>56</xdr:row>
      <xdr:rowOff>18402</xdr:rowOff>
    </xdr:to>
    <xdr:sp macro="" textlink="">
      <xdr:nvSpPr>
        <xdr:cNvPr id="596" name="楕円 595"/>
        <xdr:cNvSpPr/>
      </xdr:nvSpPr>
      <xdr:spPr>
        <a:xfrm>
          <a:off x="13652500" y="9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34929</xdr:rowOff>
    </xdr:from>
    <xdr:ext cx="534377" cy="259045"/>
    <xdr:sp macro="" textlink="">
      <xdr:nvSpPr>
        <xdr:cNvPr id="597" name="テキスト ボックス 596"/>
        <xdr:cNvSpPr txBox="1"/>
      </xdr:nvSpPr>
      <xdr:spPr>
        <a:xfrm>
          <a:off x="13436111" y="92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87529</xdr:rowOff>
    </xdr:from>
    <xdr:to>
      <xdr:col>67</xdr:col>
      <xdr:colOff>101600</xdr:colOff>
      <xdr:row>57</xdr:row>
      <xdr:rowOff>17679</xdr:rowOff>
    </xdr:to>
    <xdr:sp macro="" textlink="">
      <xdr:nvSpPr>
        <xdr:cNvPr id="598" name="楕円 597"/>
        <xdr:cNvSpPr/>
      </xdr:nvSpPr>
      <xdr:spPr>
        <a:xfrm>
          <a:off x="12763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34206</xdr:rowOff>
    </xdr:from>
    <xdr:ext cx="534377" cy="259045"/>
    <xdr:sp macro="" textlink="">
      <xdr:nvSpPr>
        <xdr:cNvPr id="599" name="テキスト ボックス 598"/>
        <xdr:cNvSpPr txBox="1"/>
      </xdr:nvSpPr>
      <xdr:spPr>
        <a:xfrm>
          <a:off x="12547111" y="94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3" name="直線コネクタ 622"/>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6"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7" name="直線コネクタ 626"/>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126688</xdr:rowOff>
    </xdr:from>
    <xdr:to>
      <xdr:col>85</xdr:col>
      <xdr:colOff>127000</xdr:colOff>
      <xdr:row>79</xdr:row>
      <xdr:rowOff>5093</xdr:rowOff>
    </xdr:to>
    <xdr:cxnSp macro="">
      <xdr:nvCxnSpPr>
        <xdr:cNvPr id="628" name="直線コネクタ 627"/>
        <xdr:cNvCxnSpPr/>
      </xdr:nvCxnSpPr>
      <xdr:spPr>
        <a:xfrm flipV="1">
          <a:off x="15481300" y="13499788"/>
          <a:ext cx="838200" cy="4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29"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0" name="フローチャート: 判断 629"/>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5093</xdr:rowOff>
    </xdr:from>
    <xdr:to>
      <xdr:col>81</xdr:col>
      <xdr:colOff>50800</xdr:colOff>
      <xdr:row>79</xdr:row>
      <xdr:rowOff>36240</xdr:rowOff>
    </xdr:to>
    <xdr:cxnSp macro="">
      <xdr:nvCxnSpPr>
        <xdr:cNvPr id="631" name="直線コネクタ 630"/>
        <xdr:cNvCxnSpPr/>
      </xdr:nvCxnSpPr>
      <xdr:spPr>
        <a:xfrm flipV="1">
          <a:off x="14592300" y="13549643"/>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2" name="フローチャート: 判断 631"/>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3" name="テキスト ボックス 632"/>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34182</xdr:rowOff>
    </xdr:from>
    <xdr:to>
      <xdr:col>76</xdr:col>
      <xdr:colOff>114300</xdr:colOff>
      <xdr:row>79</xdr:row>
      <xdr:rowOff>36240</xdr:rowOff>
    </xdr:to>
    <xdr:cxnSp macro="">
      <xdr:nvCxnSpPr>
        <xdr:cNvPr id="634" name="直線コネクタ 633"/>
        <xdr:cNvCxnSpPr/>
      </xdr:nvCxnSpPr>
      <xdr:spPr>
        <a:xfrm>
          <a:off x="13703300" y="135787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5" name="フローチャート: 判断 634"/>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6" name="テキスト ボックス 635"/>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170428</xdr:rowOff>
    </xdr:from>
    <xdr:to>
      <xdr:col>71</xdr:col>
      <xdr:colOff>177800</xdr:colOff>
      <xdr:row>79</xdr:row>
      <xdr:rowOff>34182</xdr:rowOff>
    </xdr:to>
    <xdr:cxnSp macro="">
      <xdr:nvCxnSpPr>
        <xdr:cNvPr id="637" name="直線コネクタ 636"/>
        <xdr:cNvCxnSpPr/>
      </xdr:nvCxnSpPr>
      <xdr:spPr>
        <a:xfrm>
          <a:off x="12814300" y="1354352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38" name="フローチャート: 判断 637"/>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39" name="テキスト ボックス 638"/>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0" name="フローチャート: 判断 639"/>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1" name="テキスト ボックス 640"/>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75888</xdr:rowOff>
    </xdr:from>
    <xdr:to>
      <xdr:col>85</xdr:col>
      <xdr:colOff>177800</xdr:colOff>
      <xdr:row>79</xdr:row>
      <xdr:rowOff>6038</xdr:rowOff>
    </xdr:to>
    <xdr:sp macro="" textlink="">
      <xdr:nvSpPr>
        <xdr:cNvPr id="647" name="楕円 646"/>
        <xdr:cNvSpPr/>
      </xdr:nvSpPr>
      <xdr:spPr>
        <a:xfrm>
          <a:off x="16268700" y="134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35513</xdr:rowOff>
    </xdr:from>
    <xdr:ext cx="469744" cy="259045"/>
    <xdr:sp macro="" textlink="">
      <xdr:nvSpPr>
        <xdr:cNvPr id="648" name="災害復旧費該当値テキスト"/>
        <xdr:cNvSpPr txBox="1"/>
      </xdr:nvSpPr>
      <xdr:spPr>
        <a:xfrm>
          <a:off x="16370300" y="134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125743</xdr:rowOff>
    </xdr:from>
    <xdr:to>
      <xdr:col>81</xdr:col>
      <xdr:colOff>101600</xdr:colOff>
      <xdr:row>79</xdr:row>
      <xdr:rowOff>55893</xdr:rowOff>
    </xdr:to>
    <xdr:sp macro="" textlink="">
      <xdr:nvSpPr>
        <xdr:cNvPr id="649" name="楕円 648"/>
        <xdr:cNvSpPr/>
      </xdr:nvSpPr>
      <xdr:spPr>
        <a:xfrm>
          <a:off x="15430500" y="13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47020</xdr:rowOff>
    </xdr:from>
    <xdr:ext cx="469744" cy="259045"/>
    <xdr:sp macro="" textlink="">
      <xdr:nvSpPr>
        <xdr:cNvPr id="650" name="テキスト ボックス 649"/>
        <xdr:cNvSpPr txBox="1"/>
      </xdr:nvSpPr>
      <xdr:spPr>
        <a:xfrm>
          <a:off x="15246428" y="135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156890</xdr:rowOff>
    </xdr:from>
    <xdr:to>
      <xdr:col>76</xdr:col>
      <xdr:colOff>165100</xdr:colOff>
      <xdr:row>79</xdr:row>
      <xdr:rowOff>87040</xdr:rowOff>
    </xdr:to>
    <xdr:sp macro="" textlink="">
      <xdr:nvSpPr>
        <xdr:cNvPr id="651" name="楕円 650"/>
        <xdr:cNvSpPr/>
      </xdr:nvSpPr>
      <xdr:spPr>
        <a:xfrm>
          <a:off x="145415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78167</xdr:rowOff>
    </xdr:from>
    <xdr:ext cx="378565" cy="259045"/>
    <xdr:sp macro="" textlink="">
      <xdr:nvSpPr>
        <xdr:cNvPr id="652" name="テキスト ボックス 651"/>
        <xdr:cNvSpPr txBox="1"/>
      </xdr:nvSpPr>
      <xdr:spPr>
        <a:xfrm>
          <a:off x="14403017" y="1362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154832</xdr:rowOff>
    </xdr:from>
    <xdr:to>
      <xdr:col>72</xdr:col>
      <xdr:colOff>38100</xdr:colOff>
      <xdr:row>79</xdr:row>
      <xdr:rowOff>84982</xdr:rowOff>
    </xdr:to>
    <xdr:sp macro="" textlink="">
      <xdr:nvSpPr>
        <xdr:cNvPr id="653" name="楕円 652"/>
        <xdr:cNvSpPr/>
      </xdr:nvSpPr>
      <xdr:spPr>
        <a:xfrm>
          <a:off x="13652500" y="135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76109</xdr:rowOff>
    </xdr:from>
    <xdr:ext cx="378565" cy="259045"/>
    <xdr:sp macro="" textlink="">
      <xdr:nvSpPr>
        <xdr:cNvPr id="654" name="テキスト ボックス 653"/>
        <xdr:cNvSpPr txBox="1"/>
      </xdr:nvSpPr>
      <xdr:spPr>
        <a:xfrm>
          <a:off x="13514017" y="1362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119628</xdr:rowOff>
    </xdr:from>
    <xdr:to>
      <xdr:col>67</xdr:col>
      <xdr:colOff>101600</xdr:colOff>
      <xdr:row>79</xdr:row>
      <xdr:rowOff>49778</xdr:rowOff>
    </xdr:to>
    <xdr:sp macro="" textlink="">
      <xdr:nvSpPr>
        <xdr:cNvPr id="655" name="楕円 654"/>
        <xdr:cNvSpPr/>
      </xdr:nvSpPr>
      <xdr:spPr>
        <a:xfrm>
          <a:off x="12763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40905</xdr:rowOff>
    </xdr:from>
    <xdr:ext cx="469744" cy="259045"/>
    <xdr:sp macro="" textlink="">
      <xdr:nvSpPr>
        <xdr:cNvPr id="656" name="テキスト ボックス 655"/>
        <xdr:cNvSpPr txBox="1"/>
      </xdr:nvSpPr>
      <xdr:spPr>
        <a:xfrm>
          <a:off x="12579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2" name="直線コネクタ 681"/>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3"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4" name="直線コネクタ 683"/>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5"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6" name="直線コネクタ 685"/>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44907</xdr:rowOff>
    </xdr:from>
    <xdr:to>
      <xdr:col>85</xdr:col>
      <xdr:colOff>127000</xdr:colOff>
      <xdr:row>95</xdr:row>
      <xdr:rowOff>163584</xdr:rowOff>
    </xdr:to>
    <xdr:cxnSp macro="">
      <xdr:nvCxnSpPr>
        <xdr:cNvPr id="687" name="直線コネクタ 686"/>
        <xdr:cNvCxnSpPr/>
      </xdr:nvCxnSpPr>
      <xdr:spPr>
        <a:xfrm>
          <a:off x="15481300" y="16332657"/>
          <a:ext cx="838200" cy="1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88"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89" name="フローチャート: 判断 688"/>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44907</xdr:rowOff>
    </xdr:from>
    <xdr:to>
      <xdr:col>81</xdr:col>
      <xdr:colOff>50800</xdr:colOff>
      <xdr:row>95</xdr:row>
      <xdr:rowOff>50394</xdr:rowOff>
    </xdr:to>
    <xdr:cxnSp macro="">
      <xdr:nvCxnSpPr>
        <xdr:cNvPr id="690" name="直線コネクタ 689"/>
        <xdr:cNvCxnSpPr/>
      </xdr:nvCxnSpPr>
      <xdr:spPr>
        <a:xfrm flipV="1">
          <a:off x="14592300" y="163326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1" name="フローチャート: 判断 690"/>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2" name="テキスト ボックス 691"/>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50394</xdr:rowOff>
    </xdr:from>
    <xdr:to>
      <xdr:col>76</xdr:col>
      <xdr:colOff>114300</xdr:colOff>
      <xdr:row>95</xdr:row>
      <xdr:rowOff>94427</xdr:rowOff>
    </xdr:to>
    <xdr:cxnSp macro="">
      <xdr:nvCxnSpPr>
        <xdr:cNvPr id="693" name="直線コネクタ 692"/>
        <xdr:cNvCxnSpPr/>
      </xdr:nvCxnSpPr>
      <xdr:spPr>
        <a:xfrm flipV="1">
          <a:off x="13703300" y="16338144"/>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4" name="フローチャート: 判断 693"/>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5" name="テキスト ボックス 694"/>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53485</xdr:rowOff>
    </xdr:from>
    <xdr:to>
      <xdr:col>71</xdr:col>
      <xdr:colOff>177800</xdr:colOff>
      <xdr:row>95</xdr:row>
      <xdr:rowOff>94427</xdr:rowOff>
    </xdr:to>
    <xdr:cxnSp macro="">
      <xdr:nvCxnSpPr>
        <xdr:cNvPr id="696" name="直線コネクタ 695"/>
        <xdr:cNvCxnSpPr/>
      </xdr:nvCxnSpPr>
      <xdr:spPr>
        <a:xfrm>
          <a:off x="12814300" y="16341235"/>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7" name="フローチャート: 判断 696"/>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698" name="テキスト ボックス 697"/>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699" name="フローチャート: 判断 698"/>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0" name="テキスト ボックス 699"/>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112784</xdr:rowOff>
    </xdr:from>
    <xdr:to>
      <xdr:col>85</xdr:col>
      <xdr:colOff>177800</xdr:colOff>
      <xdr:row>96</xdr:row>
      <xdr:rowOff>42934</xdr:rowOff>
    </xdr:to>
    <xdr:sp macro="" textlink="">
      <xdr:nvSpPr>
        <xdr:cNvPr id="706" name="楕円 705"/>
        <xdr:cNvSpPr/>
      </xdr:nvSpPr>
      <xdr:spPr>
        <a:xfrm>
          <a:off x="16268700" y="164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135661</xdr:rowOff>
    </xdr:from>
    <xdr:ext cx="534377" cy="259045"/>
    <xdr:sp macro="" textlink="">
      <xdr:nvSpPr>
        <xdr:cNvPr id="707" name="公債費該当値テキスト"/>
        <xdr:cNvSpPr txBox="1"/>
      </xdr:nvSpPr>
      <xdr:spPr>
        <a:xfrm>
          <a:off x="16370300" y="162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165557</xdr:rowOff>
    </xdr:from>
    <xdr:to>
      <xdr:col>81</xdr:col>
      <xdr:colOff>101600</xdr:colOff>
      <xdr:row>95</xdr:row>
      <xdr:rowOff>95707</xdr:rowOff>
    </xdr:to>
    <xdr:sp macro="" textlink="">
      <xdr:nvSpPr>
        <xdr:cNvPr id="708" name="楕円 707"/>
        <xdr:cNvSpPr/>
      </xdr:nvSpPr>
      <xdr:spPr>
        <a:xfrm>
          <a:off x="15430500" y="162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112234</xdr:rowOff>
    </xdr:from>
    <xdr:ext cx="534377" cy="259045"/>
    <xdr:sp macro="" textlink="">
      <xdr:nvSpPr>
        <xdr:cNvPr id="709" name="テキスト ボックス 708"/>
        <xdr:cNvSpPr txBox="1"/>
      </xdr:nvSpPr>
      <xdr:spPr>
        <a:xfrm>
          <a:off x="15214111" y="16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171044</xdr:rowOff>
    </xdr:from>
    <xdr:to>
      <xdr:col>76</xdr:col>
      <xdr:colOff>165100</xdr:colOff>
      <xdr:row>95</xdr:row>
      <xdr:rowOff>101194</xdr:rowOff>
    </xdr:to>
    <xdr:sp macro="" textlink="">
      <xdr:nvSpPr>
        <xdr:cNvPr id="710" name="楕円 709"/>
        <xdr:cNvSpPr/>
      </xdr:nvSpPr>
      <xdr:spPr>
        <a:xfrm>
          <a:off x="145415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117721</xdr:rowOff>
    </xdr:from>
    <xdr:ext cx="534377" cy="259045"/>
    <xdr:sp macro="" textlink="">
      <xdr:nvSpPr>
        <xdr:cNvPr id="711" name="テキスト ボックス 710"/>
        <xdr:cNvSpPr txBox="1"/>
      </xdr:nvSpPr>
      <xdr:spPr>
        <a:xfrm>
          <a:off x="14325111" y="160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43627</xdr:rowOff>
    </xdr:from>
    <xdr:to>
      <xdr:col>72</xdr:col>
      <xdr:colOff>38100</xdr:colOff>
      <xdr:row>95</xdr:row>
      <xdr:rowOff>145227</xdr:rowOff>
    </xdr:to>
    <xdr:sp macro="" textlink="">
      <xdr:nvSpPr>
        <xdr:cNvPr id="712" name="楕円 711"/>
        <xdr:cNvSpPr/>
      </xdr:nvSpPr>
      <xdr:spPr>
        <a:xfrm>
          <a:off x="13652500" y="163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161754</xdr:rowOff>
    </xdr:from>
    <xdr:ext cx="534377" cy="259045"/>
    <xdr:sp macro="" textlink="">
      <xdr:nvSpPr>
        <xdr:cNvPr id="713" name="テキスト ボックス 712"/>
        <xdr:cNvSpPr txBox="1"/>
      </xdr:nvSpPr>
      <xdr:spPr>
        <a:xfrm>
          <a:off x="13436111" y="161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2685</xdr:rowOff>
    </xdr:from>
    <xdr:to>
      <xdr:col>67</xdr:col>
      <xdr:colOff>101600</xdr:colOff>
      <xdr:row>95</xdr:row>
      <xdr:rowOff>104285</xdr:rowOff>
    </xdr:to>
    <xdr:sp macro="" textlink="">
      <xdr:nvSpPr>
        <xdr:cNvPr id="714" name="楕円 713"/>
        <xdr:cNvSpPr/>
      </xdr:nvSpPr>
      <xdr:spPr>
        <a:xfrm>
          <a:off x="12763500" y="16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95412</xdr:rowOff>
    </xdr:from>
    <xdr:ext cx="534377" cy="259045"/>
    <xdr:sp macro="" textlink="">
      <xdr:nvSpPr>
        <xdr:cNvPr id="715" name="テキスト ボックス 714"/>
        <xdr:cNvSpPr txBox="1"/>
      </xdr:nvSpPr>
      <xdr:spPr>
        <a:xfrm>
          <a:off x="12547111" y="163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7" name="直線コネクタ 736"/>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38"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0"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1" name="直線コネクタ 740"/>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134671</xdr:rowOff>
    </xdr:to>
    <xdr:cxnSp macro="">
      <xdr:nvCxnSpPr>
        <xdr:cNvPr id="742" name="直線コネクタ 741"/>
        <xdr:cNvCxnSpPr/>
      </xdr:nvCxnSpPr>
      <xdr:spPr>
        <a:xfrm>
          <a:off x="21323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3"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4" name="フローチャート: 判断 743"/>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136957</xdr:rowOff>
    </xdr:to>
    <xdr:cxnSp macro="">
      <xdr:nvCxnSpPr>
        <xdr:cNvPr id="745" name="直線コネクタ 744"/>
        <xdr:cNvCxnSpPr/>
      </xdr:nvCxnSpPr>
      <xdr:spPr>
        <a:xfrm flipV="1">
          <a:off x="20434300" y="6649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6" name="フローチャート: 判断 745"/>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7" name="テキスト ボックス 746"/>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104496</xdr:rowOff>
    </xdr:from>
    <xdr:to>
      <xdr:col>107</xdr:col>
      <xdr:colOff>50800</xdr:colOff>
      <xdr:row>38</xdr:row>
      <xdr:rowOff>136957</xdr:rowOff>
    </xdr:to>
    <xdr:cxnSp macro="">
      <xdr:nvCxnSpPr>
        <xdr:cNvPr id="748" name="直線コネクタ 747"/>
        <xdr:cNvCxnSpPr/>
      </xdr:nvCxnSpPr>
      <xdr:spPr>
        <a:xfrm>
          <a:off x="19545300" y="661959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49" name="フローチャート: 判断 748"/>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0" name="テキスト ボックス 749"/>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38</xdr:row>
      <xdr:rowOff>104496</xdr:rowOff>
    </xdr:to>
    <xdr:cxnSp macro="">
      <xdr:nvCxnSpPr>
        <xdr:cNvPr id="751" name="直線コネクタ 750"/>
        <xdr:cNvCxnSpPr/>
      </xdr:nvCxnSpPr>
      <xdr:spPr>
        <a:xfrm>
          <a:off x="18656300" y="660908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2" name="フローチャート: 判断 751"/>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3" name="テキスト ボックス 752"/>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4" name="フローチャート: 判断 753"/>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5" name="テキスト ボックス 754"/>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83871</xdr:rowOff>
    </xdr:from>
    <xdr:to>
      <xdr:col>116</xdr:col>
      <xdr:colOff>114300</xdr:colOff>
      <xdr:row>39</xdr:row>
      <xdr:rowOff>14021</xdr:rowOff>
    </xdr:to>
    <xdr:sp macro="" textlink="">
      <xdr:nvSpPr>
        <xdr:cNvPr id="761" name="楕円 760"/>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313932" cy="259045"/>
    <xdr:sp macro="" textlink="">
      <xdr:nvSpPr>
        <xdr:cNvPr id="762" name="諸支出金該当値テキスト"/>
        <xdr:cNvSpPr txBox="1"/>
      </xdr:nvSpPr>
      <xdr:spPr>
        <a:xfrm>
          <a:off x="22212300" y="65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83871</xdr:rowOff>
    </xdr:from>
    <xdr:to>
      <xdr:col>112</xdr:col>
      <xdr:colOff>38100</xdr:colOff>
      <xdr:row>39</xdr:row>
      <xdr:rowOff>14021</xdr:rowOff>
    </xdr:to>
    <xdr:sp macro="" textlink="">
      <xdr:nvSpPr>
        <xdr:cNvPr id="763" name="楕円 762"/>
        <xdr:cNvSpPr/>
      </xdr:nvSpPr>
      <xdr:spPr>
        <a:xfrm>
          <a:off x="2127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5148</xdr:rowOff>
    </xdr:from>
    <xdr:ext cx="313932" cy="259045"/>
    <xdr:sp macro="" textlink="">
      <xdr:nvSpPr>
        <xdr:cNvPr id="764" name="テキスト ボックス 763"/>
        <xdr:cNvSpPr txBox="1"/>
      </xdr:nvSpPr>
      <xdr:spPr>
        <a:xfrm>
          <a:off x="21166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5" name="楕円 764"/>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7434</xdr:rowOff>
    </xdr:from>
    <xdr:ext cx="249299" cy="259045"/>
    <xdr:sp macro="" textlink="">
      <xdr:nvSpPr>
        <xdr:cNvPr id="766" name="テキスト ボックス 765"/>
        <xdr:cNvSpPr txBox="1"/>
      </xdr:nvSpPr>
      <xdr:spPr>
        <a:xfrm>
          <a:off x="20309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53696</xdr:rowOff>
    </xdr:from>
    <xdr:to>
      <xdr:col>102</xdr:col>
      <xdr:colOff>165100</xdr:colOff>
      <xdr:row>38</xdr:row>
      <xdr:rowOff>155296</xdr:rowOff>
    </xdr:to>
    <xdr:sp macro="" textlink="">
      <xdr:nvSpPr>
        <xdr:cNvPr id="767" name="楕円 766"/>
        <xdr:cNvSpPr/>
      </xdr:nvSpPr>
      <xdr:spPr>
        <a:xfrm>
          <a:off x="19494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146423</xdr:rowOff>
    </xdr:from>
    <xdr:ext cx="313932" cy="259045"/>
    <xdr:sp macro="" textlink="">
      <xdr:nvSpPr>
        <xdr:cNvPr id="768" name="テキスト ボックス 767"/>
        <xdr:cNvSpPr txBox="1"/>
      </xdr:nvSpPr>
      <xdr:spPr>
        <a:xfrm>
          <a:off x="19388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9" name="楕円 768"/>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135907</xdr:rowOff>
    </xdr:from>
    <xdr:ext cx="378565" cy="259045"/>
    <xdr:sp macro="" textlink="">
      <xdr:nvSpPr>
        <xdr:cNvPr id="770" name="テキスト ボックス 769"/>
        <xdr:cNvSpPr txBox="1"/>
      </xdr:nvSpPr>
      <xdr:spPr>
        <a:xfrm>
          <a:off x="18467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1" name="フローチャート: 判断 800"/>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2" name="テキスト ボックス 801"/>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4" name="フローチャート: 判断 803"/>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5" name="テキスト ボックス 804"/>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7" name="フローチャート: 判断 806"/>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9" name="フローチャート: 判断 808"/>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0" name="テキスト ボックス 809"/>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3" name="テキスト ボックス 822"/>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消防費の</a:t>
          </a:r>
          <a:r>
            <a:rPr kumimoji="1" lang="ja-JP" altLang="ja-JP" sz="1100">
              <a:solidFill>
                <a:schemeClr val="dk1"/>
              </a:solidFill>
              <a:effectLst/>
              <a:latin typeface="+mn-lt"/>
              <a:ea typeface="+mn-ea"/>
              <a:cs typeface="+mn-cs"/>
            </a:rPr>
            <a:t>コストが類似団体と比較して多くなっているのは、</a:t>
          </a:r>
          <a:r>
            <a:rPr kumimoji="1" lang="ja-JP" altLang="en-US" sz="1100">
              <a:solidFill>
                <a:schemeClr val="dk1"/>
              </a:solidFill>
              <a:effectLst/>
              <a:latin typeface="+mn-lt"/>
              <a:ea typeface="+mn-ea"/>
              <a:cs typeface="+mn-cs"/>
            </a:rPr>
            <a:t>消防本部・上越北消防署整備に伴う上越地域消防事務組合分担金の増による。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・教育費のコストが</a:t>
          </a:r>
          <a:r>
            <a:rPr kumimoji="1" lang="ja-JP" altLang="ja-JP" sz="1100">
              <a:solidFill>
                <a:schemeClr val="dk1"/>
              </a:solidFill>
              <a:effectLst/>
              <a:latin typeface="+mn-lt"/>
              <a:ea typeface="+mn-ea"/>
              <a:cs typeface="+mn-cs"/>
            </a:rPr>
            <a:t>類似団体と比較して多くなっているのは、</a:t>
          </a:r>
          <a:r>
            <a:rPr kumimoji="1" lang="ja-JP" altLang="en-US" sz="1100">
              <a:solidFill>
                <a:schemeClr val="dk1"/>
              </a:solidFill>
              <a:effectLst/>
              <a:latin typeface="+mn-lt"/>
              <a:ea typeface="+mn-ea"/>
              <a:cs typeface="+mn-cs"/>
            </a:rPr>
            <a:t>水上地区コミュニティ施設整備事業における施設整備工事の増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年度においては財政調整基金の取崩しを行わずに例年並みの実質収支額となった。それに伴い、財政調整基金の残高比率は</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を超え高い水準となっているが、普通交付税の合併算定替えの段階的縮減に加え、施設の老朽化などによる普通建設事業費や維持補修費の増など新たな財政需要も今後見込まれることから、今後も一層の財源確保に努める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・一般会計及び全ての特別会計で赤字は生じていない。</a:t>
          </a:r>
          <a:endParaRPr lang="ja-JP" altLang="ja-JP" sz="1300">
            <a:effectLst/>
          </a:endParaRPr>
        </a:p>
        <a:p>
          <a:r>
            <a:rPr kumimoji="1" lang="ja-JP" altLang="ja-JP" sz="1300">
              <a:solidFill>
                <a:schemeClr val="dk1"/>
              </a:solidFill>
              <a:effectLst/>
              <a:latin typeface="+mn-lt"/>
              <a:ea typeface="+mn-ea"/>
              <a:cs typeface="+mn-cs"/>
            </a:rPr>
            <a:t>・一般会計から法定外繰出している会計のうち、水道事業会計、簡易水道事業特別会計については、今後、給水人口、給水量の減少により、料金収入の確保が困難になることが予想され、また、機械設備等の老朽化に伴う維持管理費用の増大などの厳しい状況が見込まれることから、更なる経費の削減、水道料金の見直しなど経営基盤の強化に向けた取組みを進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・公営企業会計の元利償還金に対する繰入金、元利償還金は、計画的な新規地方債の発行抑制や元利償還金の終了により、減少傾向にある。</a:t>
          </a:r>
          <a:endParaRPr lang="ja-JP" altLang="ja-JP" sz="1300">
            <a:effectLst/>
          </a:endParaRPr>
        </a:p>
        <a:p>
          <a:r>
            <a:rPr kumimoji="1" lang="ja-JP" altLang="ja-JP" sz="1300">
              <a:solidFill>
                <a:schemeClr val="dk1"/>
              </a:solidFill>
              <a:effectLst/>
              <a:latin typeface="+mn-lt"/>
              <a:ea typeface="+mn-ea"/>
              <a:cs typeface="+mn-cs"/>
            </a:rPr>
            <a:t>・債務負担行為に基づく支出額及び組合等が起こした地方債の元利償還に対する負担金等は、新規事業がないことから、減少傾向にある。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・将来負担額のうち、一般会計に係る地方債の現在高は、繰上償還や借入抑制の影響により減少した。</a:t>
          </a:r>
          <a:endParaRPr lang="ja-JP" altLang="ja-JP" sz="1300">
            <a:effectLst/>
          </a:endParaRPr>
        </a:p>
        <a:p>
          <a:r>
            <a:rPr kumimoji="1" lang="ja-JP" altLang="ja-JP" sz="1300">
              <a:solidFill>
                <a:schemeClr val="dk1"/>
              </a:solidFill>
              <a:effectLst/>
              <a:latin typeface="+mn-lt"/>
              <a:ea typeface="+mn-ea"/>
              <a:cs typeface="+mn-cs"/>
            </a:rPr>
            <a:t>・公営企業債等繰入見込額及び組合等負担金見込額は、高利地方債の抑制等により、減少傾向にある。</a:t>
          </a:r>
          <a:endParaRPr lang="ja-JP" altLang="ja-JP" sz="1300">
            <a:effectLst/>
          </a:endParaRPr>
        </a:p>
        <a:p>
          <a:r>
            <a:rPr kumimoji="1" lang="ja-JP" altLang="ja-JP" sz="1300">
              <a:solidFill>
                <a:schemeClr val="dk1"/>
              </a:solidFill>
              <a:effectLst/>
              <a:latin typeface="+mn-lt"/>
              <a:ea typeface="+mn-ea"/>
              <a:cs typeface="+mn-cs"/>
            </a:rPr>
            <a:t>・債務負担行為に基づく支出予定額は、新規事業の減少や債務残高の減少に伴い減少傾向にある。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新潟県妙高市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年度の基金全体の残高が減額した主な要因は、</a:t>
          </a:r>
          <a:r>
            <a:rPr kumimoji="1" lang="ja-JP" altLang="en-US" sz="1300">
              <a:solidFill>
                <a:schemeClr val="dk1"/>
              </a:solidFill>
              <a:effectLst/>
              <a:latin typeface="+mn-lt"/>
              <a:ea typeface="+mn-ea"/>
              <a:cs typeface="+mn-cs"/>
            </a:rPr>
            <a:t>各基金において増減はあるものの、</a:t>
          </a:r>
          <a:r>
            <a:rPr kumimoji="1" lang="ja-JP" altLang="ja-JP" sz="1300">
              <a:solidFill>
                <a:schemeClr val="dk1"/>
              </a:solidFill>
              <a:effectLst/>
              <a:latin typeface="+mn-lt"/>
              <a:ea typeface="+mn-ea"/>
              <a:cs typeface="+mn-cs"/>
            </a:rPr>
            <a:t>繰上償還の実施に伴いその財源として</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市債管理基金の</a:t>
          </a:r>
          <a:r>
            <a:rPr kumimoji="1" lang="ja-JP" altLang="ja-JP" sz="1300">
              <a:solidFill>
                <a:schemeClr val="dk1"/>
              </a:solidFill>
              <a:effectLst/>
              <a:latin typeface="+mn-lt"/>
              <a:ea typeface="+mn-ea"/>
              <a:cs typeface="+mn-cs"/>
            </a:rPr>
            <a:t>取崩しを行ったことによる。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目的基金の残高が他市と比較し少額であることから、将来的に見込まれるごみ処理施設等の改修などに備え、ごみ処理施設整備基金等の目的基金の積立を積極的に行う必要がある。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・ふるさと振興基金　　　</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地域振興を目的とした事業へ対応するための果実運用型の基金</a:t>
          </a:r>
          <a:endParaRPr lang="ja-JP" altLang="ja-JP" sz="1300">
            <a:effectLst/>
          </a:endParaRPr>
        </a:p>
        <a:p>
          <a:r>
            <a:rPr kumimoji="1" lang="ja-JP" altLang="ja-JP" sz="1300">
              <a:solidFill>
                <a:schemeClr val="dk1"/>
              </a:solidFill>
              <a:effectLst/>
              <a:latin typeface="+mn-lt"/>
              <a:ea typeface="+mn-ea"/>
              <a:cs typeface="+mn-cs"/>
            </a:rPr>
            <a:t>・ごみ処理施設整備基金　ごみ処理施設の更新や大規模修繕等の財政需要に備えるために積立を行うもの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・ふるさと振興基金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過去に歳出充当した事業債権償還に伴う増</a:t>
          </a:r>
          <a:endParaRPr lang="ja-JP" altLang="ja-JP" sz="1300">
            <a:effectLst/>
          </a:endParaRPr>
        </a:p>
        <a:p>
          <a:r>
            <a:rPr kumimoji="1" lang="ja-JP" altLang="ja-JP" sz="1300">
              <a:solidFill>
                <a:schemeClr val="dk1"/>
              </a:solidFill>
              <a:effectLst/>
              <a:latin typeface="+mn-lt"/>
              <a:ea typeface="+mn-ea"/>
              <a:cs typeface="+mn-cs"/>
            </a:rPr>
            <a:t>・ごみ処理施設整備基金　将来的に見込まれるごみ処理施設等の改修などに備え、積立を行ったもの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目的基金の残高が他市と比較し少額であることから、将来的に見込まれるごみ処理施設等の改修などに備え、ごみ処理施設整備基金等の目的基金の積立を積極的に行う必要がある。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年度では、特別交付税の増収等に伴い財政調整基金の取崩しを行わなかったことから、運用収益の約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算定替えの縮減に伴う交付税の減収や人口減少等に伴う税収の減少等が見込まれる中、突発的な財政需要等に備えるためにも、今後も可能な限り取崩しを行わないよう、持続可能な財政運営を進め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年度は、繰上償還の実施に伴いその財源として</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億円の取崩しを行ったことにより、減少となった。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次年度以降も、基金残高に伴った可能な限りの繰上償還を実施し、市債残高の縮減を図りたいと考える。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20428611</v>
      </c>
      <c r="BO4" s="423"/>
      <c r="BP4" s="423"/>
      <c r="BQ4" s="423"/>
      <c r="BR4" s="423"/>
      <c r="BS4" s="423"/>
      <c r="BT4" s="423"/>
      <c r="BU4" s="424"/>
      <c r="BV4" s="422">
        <v>21781123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16.100000000000001</v>
      </c>
      <c r="CU4" s="604"/>
      <c r="CV4" s="604"/>
      <c r="CW4" s="604"/>
      <c r="CX4" s="604"/>
      <c r="CY4" s="604"/>
      <c r="CZ4" s="604"/>
      <c r="DA4" s="605"/>
      <c r="DB4" s="603">
        <v>15.2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18371776</v>
      </c>
      <c r="BO5" s="428"/>
      <c r="BP5" s="428"/>
      <c r="BQ5" s="428"/>
      <c r="BR5" s="428"/>
      <c r="BS5" s="428"/>
      <c r="BT5" s="428"/>
      <c r="BU5" s="429"/>
      <c r="BV5" s="427">
        <v>19780091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81.7</v>
      </c>
      <c r="CU5" s="398"/>
      <c r="CV5" s="398"/>
      <c r="CW5" s="398"/>
      <c r="CX5" s="398"/>
      <c r="CY5" s="398"/>
      <c r="CZ5" s="398"/>
      <c r="DA5" s="399"/>
      <c r="DB5" s="397">
        <v>80.400000000000006</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2056835</v>
      </c>
      <c r="BO6" s="428"/>
      <c r="BP6" s="428"/>
      <c r="BQ6" s="428"/>
      <c r="BR6" s="428"/>
      <c r="BS6" s="428"/>
      <c r="BT6" s="428"/>
      <c r="BU6" s="429"/>
      <c r="BV6" s="427">
        <v>2001032</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86</v>
      </c>
      <c r="CU6" s="578"/>
      <c r="CV6" s="578"/>
      <c r="CW6" s="578"/>
      <c r="CX6" s="578"/>
      <c r="CY6" s="578"/>
      <c r="CZ6" s="578"/>
      <c r="DA6" s="579"/>
      <c r="DB6" s="577">
        <v>84.6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135405</v>
      </c>
      <c r="BO7" s="428"/>
      <c r="BP7" s="428"/>
      <c r="BQ7" s="428"/>
      <c r="BR7" s="428"/>
      <c r="BS7" s="428"/>
      <c r="BT7" s="428"/>
      <c r="BU7" s="429"/>
      <c r="BV7" s="427">
        <v>152604</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11919940</v>
      </c>
      <c r="CU7" s="428"/>
      <c r="CV7" s="428"/>
      <c r="CW7" s="428"/>
      <c r="CX7" s="428"/>
      <c r="CY7" s="428"/>
      <c r="CZ7" s="428"/>
      <c r="DA7" s="429"/>
      <c r="DB7" s="427">
        <v>12126546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1921430</v>
      </c>
      <c r="BO8" s="428"/>
      <c r="BP8" s="428"/>
      <c r="BQ8" s="428"/>
      <c r="BR8" s="428"/>
      <c r="BS8" s="428"/>
      <c r="BT8" s="428"/>
      <c r="BU8" s="429"/>
      <c r="BV8" s="427">
        <v>1848428</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0.44</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c r="A9" s="186"/>
      <c r="B9" s="566" t="s">
        <v>109</v>
      </c>
      <c r="C9" s="567"/>
      <c r="D9" s="567"/>
      <c r="E9" s="567"/>
      <c r="F9" s="567"/>
      <c r="G9" s="567"/>
      <c r="H9" s="567"/>
      <c r="I9" s="567"/>
      <c r="J9" s="567"/>
      <c r="K9" s="490"/>
      <c r="L9" s="568" t="s">
        <v>110</v>
      </c>
      <c r="M9" s="569"/>
      <c r="N9" s="569"/>
      <c r="O9" s="569"/>
      <c r="P9" s="569"/>
      <c r="Q9" s="570"/>
      <c r="R9" s="571">
        <v>33199</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73002</v>
      </c>
      <c r="BO9" s="428"/>
      <c r="BP9" s="428"/>
      <c r="BQ9" s="428"/>
      <c r="BR9" s="428"/>
      <c r="BS9" s="428"/>
      <c r="BT9" s="428"/>
      <c r="BU9" s="429"/>
      <c r="BV9" s="427">
        <v>-38742</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11.5</v>
      </c>
      <c r="CU9" s="398"/>
      <c r="CV9" s="398"/>
      <c r="CW9" s="398"/>
      <c r="CX9" s="398"/>
      <c r="CY9" s="398"/>
      <c r="CZ9" s="398"/>
      <c r="DA9" s="399"/>
      <c r="DB9" s="397">
        <v>13.2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115</v>
      </c>
      <c r="M10" s="401"/>
      <c r="N10" s="401"/>
      <c r="O10" s="401"/>
      <c r="P10" s="401"/>
      <c r="Q10" s="402"/>
      <c r="R10" s="403">
        <v>35457</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4708</v>
      </c>
      <c r="BO10" s="428"/>
      <c r="BP10" s="428"/>
      <c r="BQ10" s="428"/>
      <c r="BR10" s="428"/>
      <c r="BS10" s="428"/>
      <c r="BT10" s="428"/>
      <c r="BU10" s="429"/>
      <c r="BV10" s="427">
        <v>4354</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97786</v>
      </c>
      <c r="BO11" s="428"/>
      <c r="BP11" s="428"/>
      <c r="BQ11" s="428"/>
      <c r="BR11" s="428"/>
      <c r="BS11" s="428"/>
      <c r="BT11" s="428"/>
      <c r="BU11" s="429"/>
      <c r="BV11" s="427">
        <v>492143</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32502</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134</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135</v>
      </c>
      <c r="N13" s="528"/>
      <c r="O13" s="528"/>
      <c r="P13" s="528"/>
      <c r="Q13" s="529"/>
      <c r="R13" s="530">
        <v>32180</v>
      </c>
      <c r="S13" s="531"/>
      <c r="T13" s="531"/>
      <c r="U13" s="531"/>
      <c r="V13" s="532"/>
      <c r="W13" s="518" t="s">
        <v>136</v>
      </c>
      <c r="X13" s="440"/>
      <c r="Y13" s="440"/>
      <c r="Z13" s="440"/>
      <c r="AA13" s="440"/>
      <c r="AB13" s="441"/>
      <c r="AC13" s="403">
        <v>992</v>
      </c>
      <c r="AD13" s="404"/>
      <c r="AE13" s="404"/>
      <c r="AF13" s="404"/>
      <c r="AG13" s="405"/>
      <c r="AH13" s="403">
        <v>1235</v>
      </c>
      <c r="AI13" s="404"/>
      <c r="AJ13" s="404"/>
      <c r="AK13" s="404"/>
      <c r="AL13" s="406"/>
      <c r="AM13" s="496" t="s">
        <v>137</v>
      </c>
      <c r="AN13" s="401"/>
      <c r="AO13" s="401"/>
      <c r="AP13" s="401"/>
      <c r="AQ13" s="401"/>
      <c r="AR13" s="401"/>
      <c r="AS13" s="401"/>
      <c r="AT13" s="402"/>
      <c r="AU13" s="484" t="s">
        <v>117</v>
      </c>
      <c r="AV13" s="485"/>
      <c r="AW13" s="485"/>
      <c r="AX13" s="485"/>
      <c r="AY13" s="407" t="s">
        <v>138</v>
      </c>
      <c r="AZ13" s="408"/>
      <c r="BA13" s="408"/>
      <c r="BB13" s="408"/>
      <c r="BC13" s="408"/>
      <c r="BD13" s="408"/>
      <c r="BE13" s="408"/>
      <c r="BF13" s="408"/>
      <c r="BG13" s="408"/>
      <c r="BH13" s="408"/>
      <c r="BI13" s="408"/>
      <c r="BJ13" s="408"/>
      <c r="BK13" s="408"/>
      <c r="BL13" s="408"/>
      <c r="BM13" s="409"/>
      <c r="BN13" s="427">
        <v>175496</v>
      </c>
      <c r="BO13" s="428"/>
      <c r="BP13" s="428"/>
      <c r="BQ13" s="428"/>
      <c r="BR13" s="428"/>
      <c r="BS13" s="428"/>
      <c r="BT13" s="428"/>
      <c r="BU13" s="429"/>
      <c r="BV13" s="427">
        <v>457755</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8.1999999999999993</v>
      </c>
      <c r="CU13" s="398"/>
      <c r="CV13" s="398"/>
      <c r="CW13" s="398"/>
      <c r="CX13" s="398"/>
      <c r="CY13" s="398"/>
      <c r="CZ13" s="398"/>
      <c r="DA13" s="399"/>
      <c r="DB13" s="397">
        <v>8.4</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140</v>
      </c>
      <c r="M14" s="561"/>
      <c r="N14" s="561"/>
      <c r="O14" s="561"/>
      <c r="P14" s="561"/>
      <c r="Q14" s="562"/>
      <c r="R14" s="530">
        <v>33073</v>
      </c>
      <c r="S14" s="531"/>
      <c r="T14" s="531"/>
      <c r="U14" s="531"/>
      <c r="V14" s="532"/>
      <c r="W14" s="533"/>
      <c r="X14" s="443"/>
      <c r="Y14" s="443"/>
      <c r="Z14" s="443"/>
      <c r="AA14" s="443"/>
      <c r="AB14" s="444"/>
      <c r="AC14" s="523">
        <v>6.1</v>
      </c>
      <c r="AD14" s="524"/>
      <c r="AE14" s="524"/>
      <c r="AF14" s="524"/>
      <c r="AG14" s="525"/>
      <c r="AH14" s="523">
        <v>7.4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3.8</v>
      </c>
      <c r="CU14" s="535"/>
      <c r="CV14" s="535"/>
      <c r="CW14" s="535"/>
      <c r="CX14" s="535"/>
      <c r="CY14" s="535"/>
      <c r="CZ14" s="535"/>
      <c r="DA14" s="536"/>
      <c r="DB14" s="534">
        <v>9.1999999999999993</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142</v>
      </c>
      <c r="N15" s="528"/>
      <c r="O15" s="528"/>
      <c r="P15" s="528"/>
      <c r="Q15" s="529"/>
      <c r="R15" s="530">
        <v>32799</v>
      </c>
      <c r="S15" s="531"/>
      <c r="T15" s="531"/>
      <c r="U15" s="531"/>
      <c r="V15" s="532"/>
      <c r="W15" s="518" t="s">
        <v>143</v>
      </c>
      <c r="X15" s="440"/>
      <c r="Y15" s="440"/>
      <c r="Z15" s="440"/>
      <c r="AA15" s="440"/>
      <c r="AB15" s="441"/>
      <c r="AC15" s="403">
        <v>5207</v>
      </c>
      <c r="AD15" s="404"/>
      <c r="AE15" s="404"/>
      <c r="AF15" s="404"/>
      <c r="AG15" s="405"/>
      <c r="AH15" s="403">
        <v>5602</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4332781</v>
      </c>
      <c r="BO15" s="423"/>
      <c r="BP15" s="423"/>
      <c r="BQ15" s="423"/>
      <c r="BR15" s="423"/>
      <c r="BS15" s="423"/>
      <c r="BT15" s="423"/>
      <c r="BU15" s="424"/>
      <c r="BV15" s="422">
        <v>4366955</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31.9</v>
      </c>
      <c r="AD16" s="524"/>
      <c r="AE16" s="524"/>
      <c r="AF16" s="524"/>
      <c r="AG16" s="525"/>
      <c r="AH16" s="523">
        <v>33.4</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9869667</v>
      </c>
      <c r="BO16" s="428"/>
      <c r="BP16" s="428"/>
      <c r="BQ16" s="428"/>
      <c r="BR16" s="428"/>
      <c r="BS16" s="428"/>
      <c r="BT16" s="428"/>
      <c r="BU16" s="429"/>
      <c r="BV16" s="427">
        <v>9823686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10114</v>
      </c>
      <c r="AD17" s="404"/>
      <c r="AE17" s="404"/>
      <c r="AF17" s="404"/>
      <c r="AG17" s="405"/>
      <c r="AH17" s="403">
        <v>9931</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5507543</v>
      </c>
      <c r="BO17" s="428"/>
      <c r="BP17" s="428"/>
      <c r="BQ17" s="428"/>
      <c r="BR17" s="428"/>
      <c r="BS17" s="428"/>
      <c r="BT17" s="428"/>
      <c r="BU17" s="429"/>
      <c r="BV17" s="427">
        <v>5557135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153</v>
      </c>
      <c r="C18" s="490"/>
      <c r="D18" s="490"/>
      <c r="E18" s="491"/>
      <c r="F18" s="491"/>
      <c r="G18" s="491"/>
      <c r="H18" s="491"/>
      <c r="I18" s="491"/>
      <c r="J18" s="491"/>
      <c r="K18" s="491"/>
      <c r="L18" s="492">
        <v>445.63</v>
      </c>
      <c r="M18" s="492"/>
      <c r="N18" s="492"/>
      <c r="O18" s="492"/>
      <c r="P18" s="492"/>
      <c r="Q18" s="492"/>
      <c r="R18" s="493"/>
      <c r="S18" s="493"/>
      <c r="T18" s="493"/>
      <c r="U18" s="493"/>
      <c r="V18" s="494"/>
      <c r="W18" s="508"/>
      <c r="X18" s="509"/>
      <c r="Y18" s="509"/>
      <c r="Z18" s="509"/>
      <c r="AA18" s="509"/>
      <c r="AB18" s="519"/>
      <c r="AC18" s="391">
        <v>62</v>
      </c>
      <c r="AD18" s="392"/>
      <c r="AE18" s="392"/>
      <c r="AF18" s="392"/>
      <c r="AG18" s="495"/>
      <c r="AH18" s="391">
        <v>59.2</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9812928</v>
      </c>
      <c r="BO18" s="428"/>
      <c r="BP18" s="428"/>
      <c r="BQ18" s="428"/>
      <c r="BR18" s="428"/>
      <c r="BS18" s="428"/>
      <c r="BT18" s="428"/>
      <c r="BU18" s="429"/>
      <c r="BV18" s="427">
        <v>9895633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155</v>
      </c>
      <c r="C19" s="490"/>
      <c r="D19" s="490"/>
      <c r="E19" s="491"/>
      <c r="F19" s="491"/>
      <c r="G19" s="491"/>
      <c r="H19" s="491"/>
      <c r="I19" s="491"/>
      <c r="J19" s="491"/>
      <c r="K19" s="491"/>
      <c r="L19" s="497">
        <v>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15822672</v>
      </c>
      <c r="BO19" s="428"/>
      <c r="BP19" s="428"/>
      <c r="BQ19" s="428"/>
      <c r="BR19" s="428"/>
      <c r="BS19" s="428"/>
      <c r="BT19" s="428"/>
      <c r="BU19" s="429"/>
      <c r="BV19" s="427">
        <v>16758957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157</v>
      </c>
      <c r="C20" s="490"/>
      <c r="D20" s="490"/>
      <c r="E20" s="491"/>
      <c r="F20" s="491"/>
      <c r="G20" s="491"/>
      <c r="H20" s="491"/>
      <c r="I20" s="491"/>
      <c r="J20" s="491"/>
      <c r="K20" s="491"/>
      <c r="L20" s="497">
        <v>11562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18457837</v>
      </c>
      <c r="BO23" s="428"/>
      <c r="BP23" s="428"/>
      <c r="BQ23" s="428"/>
      <c r="BR23" s="428"/>
      <c r="BS23" s="428"/>
      <c r="BT23" s="428"/>
      <c r="BU23" s="429"/>
      <c r="BV23" s="427">
        <v>18956410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166</v>
      </c>
      <c r="F24" s="401"/>
      <c r="G24" s="401"/>
      <c r="H24" s="401"/>
      <c r="I24" s="401"/>
      <c r="J24" s="401"/>
      <c r="K24" s="402"/>
      <c r="L24" s="403">
        <v>1</v>
      </c>
      <c r="M24" s="404"/>
      <c r="N24" s="404"/>
      <c r="O24" s="404"/>
      <c r="P24" s="405"/>
      <c r="Q24" s="403">
        <v>8012</v>
      </c>
      <c r="R24" s="404"/>
      <c r="S24" s="404"/>
      <c r="T24" s="404"/>
      <c r="U24" s="404"/>
      <c r="V24" s="405"/>
      <c r="W24" s="469"/>
      <c r="X24" s="460"/>
      <c r="Y24" s="461"/>
      <c r="Z24" s="400" t="s">
        <v>167</v>
      </c>
      <c r="AA24" s="401"/>
      <c r="AB24" s="401"/>
      <c r="AC24" s="401"/>
      <c r="AD24" s="401"/>
      <c r="AE24" s="401"/>
      <c r="AF24" s="401"/>
      <c r="AG24" s="402"/>
      <c r="AH24" s="403">
        <v>278</v>
      </c>
      <c r="AI24" s="404"/>
      <c r="AJ24" s="404"/>
      <c r="AK24" s="404"/>
      <c r="AL24" s="405"/>
      <c r="AM24" s="403">
        <v>825660</v>
      </c>
      <c r="AN24" s="404"/>
      <c r="AO24" s="404"/>
      <c r="AP24" s="404"/>
      <c r="AQ24" s="404"/>
      <c r="AR24" s="405"/>
      <c r="AS24" s="403">
        <v>2970</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9986226</v>
      </c>
      <c r="BO24" s="428"/>
      <c r="BP24" s="428"/>
      <c r="BQ24" s="428"/>
      <c r="BR24" s="428"/>
      <c r="BS24" s="428"/>
      <c r="BT24" s="428"/>
      <c r="BU24" s="429"/>
      <c r="BV24" s="427">
        <v>10982950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169</v>
      </c>
      <c r="F25" s="401"/>
      <c r="G25" s="401"/>
      <c r="H25" s="401"/>
      <c r="I25" s="401"/>
      <c r="J25" s="401"/>
      <c r="K25" s="402"/>
      <c r="L25" s="403">
        <v>1</v>
      </c>
      <c r="M25" s="404"/>
      <c r="N25" s="404"/>
      <c r="O25" s="404"/>
      <c r="P25" s="405"/>
      <c r="Q25" s="403">
        <v>6034</v>
      </c>
      <c r="R25" s="404"/>
      <c r="S25" s="404"/>
      <c r="T25" s="404"/>
      <c r="U25" s="404"/>
      <c r="V25" s="405"/>
      <c r="W25" s="469"/>
      <c r="X25" s="460"/>
      <c r="Y25" s="461"/>
      <c r="Z25" s="400" t="s">
        <v>170</v>
      </c>
      <c r="AA25" s="401"/>
      <c r="AB25" s="401"/>
      <c r="AC25" s="401"/>
      <c r="AD25" s="401"/>
      <c r="AE25" s="401"/>
      <c r="AF25" s="401"/>
      <c r="AG25" s="402"/>
      <c r="AH25" s="403" t="s">
        <v>134</v>
      </c>
      <c r="AI25" s="404"/>
      <c r="AJ25" s="404"/>
      <c r="AK25" s="404"/>
      <c r="AL25" s="405"/>
      <c r="AM25" s="403" t="s">
        <v>126</v>
      </c>
      <c r="AN25" s="404"/>
      <c r="AO25" s="404"/>
      <c r="AP25" s="404"/>
      <c r="AQ25" s="404"/>
      <c r="AR25" s="405"/>
      <c r="AS25" s="403" t="s">
        <v>134</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389629</v>
      </c>
      <c r="BO25" s="423"/>
      <c r="BP25" s="423"/>
      <c r="BQ25" s="423"/>
      <c r="BR25" s="423"/>
      <c r="BS25" s="423"/>
      <c r="BT25" s="423"/>
      <c r="BU25" s="424"/>
      <c r="BV25" s="422">
        <v>335059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172</v>
      </c>
      <c r="F26" s="401"/>
      <c r="G26" s="401"/>
      <c r="H26" s="401"/>
      <c r="I26" s="401"/>
      <c r="J26" s="401"/>
      <c r="K26" s="402"/>
      <c r="L26" s="403">
        <v>1</v>
      </c>
      <c r="M26" s="404"/>
      <c r="N26" s="404"/>
      <c r="O26" s="404"/>
      <c r="P26" s="405"/>
      <c r="Q26" s="403">
        <v>5281</v>
      </c>
      <c r="R26" s="404"/>
      <c r="S26" s="404"/>
      <c r="T26" s="404"/>
      <c r="U26" s="404"/>
      <c r="V26" s="405"/>
      <c r="W26" s="469"/>
      <c r="X26" s="460"/>
      <c r="Y26" s="461"/>
      <c r="Z26" s="400" t="s">
        <v>173</v>
      </c>
      <c r="AA26" s="482"/>
      <c r="AB26" s="482"/>
      <c r="AC26" s="482"/>
      <c r="AD26" s="482"/>
      <c r="AE26" s="482"/>
      <c r="AF26" s="482"/>
      <c r="AG26" s="483"/>
      <c r="AH26" s="403">
        <v>18</v>
      </c>
      <c r="AI26" s="404"/>
      <c r="AJ26" s="404"/>
      <c r="AK26" s="404"/>
      <c r="AL26" s="405"/>
      <c r="AM26" s="403">
        <v>52632</v>
      </c>
      <c r="AN26" s="404"/>
      <c r="AO26" s="404"/>
      <c r="AP26" s="404"/>
      <c r="AQ26" s="404"/>
      <c r="AR26" s="405"/>
      <c r="AS26" s="403">
        <v>2924</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126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175</v>
      </c>
      <c r="F27" s="401"/>
      <c r="G27" s="401"/>
      <c r="H27" s="401"/>
      <c r="I27" s="401"/>
      <c r="J27" s="401"/>
      <c r="K27" s="402"/>
      <c r="L27" s="403">
        <v>1</v>
      </c>
      <c r="M27" s="404"/>
      <c r="N27" s="404"/>
      <c r="O27" s="404"/>
      <c r="P27" s="405"/>
      <c r="Q27" s="403">
        <v>3645</v>
      </c>
      <c r="R27" s="404"/>
      <c r="S27" s="404"/>
      <c r="T27" s="404"/>
      <c r="U27" s="404"/>
      <c r="V27" s="405"/>
      <c r="W27" s="469"/>
      <c r="X27" s="460"/>
      <c r="Y27" s="461"/>
      <c r="Z27" s="400" t="s">
        <v>176</v>
      </c>
      <c r="AA27" s="401"/>
      <c r="AB27" s="401"/>
      <c r="AC27" s="401"/>
      <c r="AD27" s="401"/>
      <c r="AE27" s="401"/>
      <c r="AF27" s="401"/>
      <c r="AG27" s="402"/>
      <c r="AH27" s="403">
        <v>23</v>
      </c>
      <c r="AI27" s="404"/>
      <c r="AJ27" s="404"/>
      <c r="AK27" s="404"/>
      <c r="AL27" s="405"/>
      <c r="AM27" s="403">
        <v>64941</v>
      </c>
      <c r="AN27" s="404"/>
      <c r="AO27" s="404"/>
      <c r="AP27" s="404"/>
      <c r="AQ27" s="404"/>
      <c r="AR27" s="405"/>
      <c r="AS27" s="403">
        <v>2824</v>
      </c>
      <c r="AT27" s="404"/>
      <c r="AU27" s="404"/>
      <c r="AV27" s="404"/>
      <c r="AW27" s="404"/>
      <c r="AX27" s="406"/>
      <c r="AY27" s="433" t="s">
        <v>177</v>
      </c>
      <c r="AZ27" s="434"/>
      <c r="BA27" s="434"/>
      <c r="BB27" s="434"/>
      <c r="BC27" s="434"/>
      <c r="BD27" s="434"/>
      <c r="BE27" s="434"/>
      <c r="BF27" s="434"/>
      <c r="BG27" s="434"/>
      <c r="BH27" s="434"/>
      <c r="BI27" s="434"/>
      <c r="BJ27" s="434"/>
      <c r="BK27" s="434"/>
      <c r="BL27" s="434"/>
      <c r="BM27" s="435"/>
      <c r="BN27" s="430">
        <v>573431</v>
      </c>
      <c r="BO27" s="431"/>
      <c r="BP27" s="431"/>
      <c r="BQ27" s="431"/>
      <c r="BR27" s="431"/>
      <c r="BS27" s="431"/>
      <c r="BT27" s="431"/>
      <c r="BU27" s="432"/>
      <c r="BV27" s="430">
        <v>573411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178</v>
      </c>
      <c r="F28" s="401"/>
      <c r="G28" s="401"/>
      <c r="H28" s="401"/>
      <c r="I28" s="401"/>
      <c r="J28" s="401"/>
      <c r="K28" s="402"/>
      <c r="L28" s="403">
        <v>1</v>
      </c>
      <c r="M28" s="404"/>
      <c r="N28" s="404"/>
      <c r="O28" s="404"/>
      <c r="P28" s="405"/>
      <c r="Q28" s="403">
        <v>2972</v>
      </c>
      <c r="R28" s="404"/>
      <c r="S28" s="404"/>
      <c r="T28" s="404"/>
      <c r="U28" s="404"/>
      <c r="V28" s="405"/>
      <c r="W28" s="469"/>
      <c r="X28" s="460"/>
      <c r="Y28" s="461"/>
      <c r="Z28" s="400" t="s">
        <v>179</v>
      </c>
      <c r="AA28" s="401"/>
      <c r="AB28" s="401"/>
      <c r="AC28" s="401"/>
      <c r="AD28" s="401"/>
      <c r="AE28" s="401"/>
      <c r="AF28" s="401"/>
      <c r="AG28" s="402"/>
      <c r="AH28" s="403" t="s">
        <v>126</v>
      </c>
      <c r="AI28" s="404"/>
      <c r="AJ28" s="404"/>
      <c r="AK28" s="404"/>
      <c r="AL28" s="405"/>
      <c r="AM28" s="403" t="s">
        <v>134</v>
      </c>
      <c r="AN28" s="404"/>
      <c r="AO28" s="404"/>
      <c r="AP28" s="404"/>
      <c r="AQ28" s="404"/>
      <c r="AR28" s="405"/>
      <c r="AS28" s="403" t="s">
        <v>134</v>
      </c>
      <c r="AT28" s="404"/>
      <c r="AU28" s="404"/>
      <c r="AV28" s="404"/>
      <c r="AW28" s="404"/>
      <c r="AX28" s="406"/>
      <c r="AY28" s="410" t="s">
        <v>180</v>
      </c>
      <c r="AZ28" s="411"/>
      <c r="BA28" s="411"/>
      <c r="BB28" s="412"/>
      <c r="BC28" s="419" t="s">
        <v>48</v>
      </c>
      <c r="BD28" s="420"/>
      <c r="BE28" s="420"/>
      <c r="BF28" s="420"/>
      <c r="BG28" s="420"/>
      <c r="BH28" s="420"/>
      <c r="BI28" s="420"/>
      <c r="BJ28" s="420"/>
      <c r="BK28" s="420"/>
      <c r="BL28" s="420"/>
      <c r="BM28" s="421"/>
      <c r="BN28" s="422">
        <v>5092278</v>
      </c>
      <c r="BO28" s="423"/>
      <c r="BP28" s="423"/>
      <c r="BQ28" s="423"/>
      <c r="BR28" s="423"/>
      <c r="BS28" s="423"/>
      <c r="BT28" s="423"/>
      <c r="BU28" s="424"/>
      <c r="BV28" s="422">
        <v>5087570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181</v>
      </c>
      <c r="F29" s="401"/>
      <c r="G29" s="401"/>
      <c r="H29" s="401"/>
      <c r="I29" s="401"/>
      <c r="J29" s="401"/>
      <c r="K29" s="402"/>
      <c r="L29" s="403">
        <v>16</v>
      </c>
      <c r="M29" s="404"/>
      <c r="N29" s="404"/>
      <c r="O29" s="404"/>
      <c r="P29" s="405"/>
      <c r="Q29" s="403">
        <v>2841</v>
      </c>
      <c r="R29" s="404"/>
      <c r="S29" s="404"/>
      <c r="T29" s="404"/>
      <c r="U29" s="404"/>
      <c r="V29" s="405"/>
      <c r="W29" s="470"/>
      <c r="X29" s="471"/>
      <c r="Y29" s="472"/>
      <c r="Z29" s="400" t="s">
        <v>182</v>
      </c>
      <c r="AA29" s="401"/>
      <c r="AB29" s="401"/>
      <c r="AC29" s="401"/>
      <c r="AD29" s="401"/>
      <c r="AE29" s="401"/>
      <c r="AF29" s="401"/>
      <c r="AG29" s="402"/>
      <c r="AH29" s="403">
        <v>301</v>
      </c>
      <c r="AI29" s="404"/>
      <c r="AJ29" s="404"/>
      <c r="AK29" s="404"/>
      <c r="AL29" s="405"/>
      <c r="AM29" s="403">
        <v>890601</v>
      </c>
      <c r="AN29" s="404"/>
      <c r="AO29" s="404"/>
      <c r="AP29" s="404"/>
      <c r="AQ29" s="404"/>
      <c r="AR29" s="405"/>
      <c r="AS29" s="403">
        <v>2959</v>
      </c>
      <c r="AT29" s="404"/>
      <c r="AU29" s="404"/>
      <c r="AV29" s="404"/>
      <c r="AW29" s="404"/>
      <c r="AX29" s="406"/>
      <c r="AY29" s="413"/>
      <c r="AZ29" s="414"/>
      <c r="BA29" s="414"/>
      <c r="BB29" s="415"/>
      <c r="BC29" s="407" t="s">
        <v>183</v>
      </c>
      <c r="BD29" s="408"/>
      <c r="BE29" s="408"/>
      <c r="BF29" s="408"/>
      <c r="BG29" s="408"/>
      <c r="BH29" s="408"/>
      <c r="BI29" s="408"/>
      <c r="BJ29" s="408"/>
      <c r="BK29" s="408"/>
      <c r="BL29" s="408"/>
      <c r="BM29" s="409"/>
      <c r="BN29" s="427">
        <v>347471</v>
      </c>
      <c r="BO29" s="428"/>
      <c r="BP29" s="428"/>
      <c r="BQ29" s="428"/>
      <c r="BR29" s="428"/>
      <c r="BS29" s="428"/>
      <c r="BT29" s="428"/>
      <c r="BU29" s="429"/>
      <c r="BV29" s="427">
        <v>447088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184</v>
      </c>
      <c r="X30" s="480"/>
      <c r="Y30" s="480"/>
      <c r="Z30" s="480"/>
      <c r="AA30" s="480"/>
      <c r="AB30" s="480"/>
      <c r="AC30" s="480"/>
      <c r="AD30" s="480"/>
      <c r="AE30" s="480"/>
      <c r="AF30" s="480"/>
      <c r="AG30" s="481"/>
      <c r="AH30" s="391">
        <v>93.5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1160838</v>
      </c>
      <c r="BO30" s="431"/>
      <c r="BP30" s="431"/>
      <c r="BQ30" s="431"/>
      <c r="BR30" s="431"/>
      <c r="BS30" s="431"/>
      <c r="BT30" s="431"/>
      <c r="BU30" s="432"/>
      <c r="BV30" s="430">
        <v>1108291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191</v>
      </c>
      <c r="D33" s="390"/>
      <c r="E33" s="389" t="s">
        <v>192</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192</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195</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ガス事業会計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IF('各会計、関係団体の財政状況及び健全化判断比率'!B35="","",'各会計、関係団体の財政状況及び健全化判断比率'!B35)</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上越地域消防事務組合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妙高ふるさと振興</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水道事業会計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IF('各会計、関係団体の財政状況及び健全化判断比率'!B36="","",'各会計、関係団体の財政状況及び健全化判断比率'!B36)</f>
        <v>高柳工場団地開発事業特別会計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上越広域伝染病院組合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まちづくり新井</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公共下水道事業会計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新潟県市町村総合事務組合【職員退職手当支給事業特別会計】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妙高文化振興事業団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8</v>
      </c>
      <c r="AN37" s="386"/>
      <c r="AO37" s="385" t="str">
        <f>IF('各会計、関係団体の財政状況及び健全化判断比率'!B34="","",'各会計、関係団体の財政状況及び健全化判断比率'!B34)</f>
        <v>農業集落排水事業会計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新潟県市町村総合事務組合【消防団員等公務災害補償事業特別会計】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妙高市土地開発公社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新潟県市町村総合事務組合【消防賞じゅつ金支給事業特別会計】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新潟県市町村総合事務組合【非常勤職員公務災害補償等特別会計】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新潟県市町村総合事務組合【交通災害共済事務特別会計】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新潟県後期高齢者医療広域連合【一般会計】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新潟県後期高齢者医療広域連合【後期高齢者医療特別会計】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新潟県市町村総合事務組合【一般会計】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WTj/wMev2KMEtXwnn10Sy1vPjGsNhOFQx2Tg/GWbH/VdP7jV+kzuoPl4D6OpFaAQMtjvpyvUXq5YoFvlyAkAGA==" saltValue="9vHyUkvKdNfcFwHARhGU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222</v>
      </c>
      <c r="C5" s="723"/>
      <c r="D5" s="723"/>
      <c r="E5" s="723"/>
      <c r="F5" s="723"/>
      <c r="G5" s="723"/>
      <c r="H5" s="723"/>
      <c r="I5" s="723"/>
      <c r="J5" s="723"/>
      <c r="K5" s="723"/>
      <c r="L5" s="723"/>
      <c r="M5" s="723"/>
      <c r="N5" s="723"/>
      <c r="O5" s="723"/>
      <c r="P5" s="723"/>
      <c r="Q5" s="724"/>
      <c r="R5" s="688">
        <v>4690897</v>
      </c>
      <c r="S5" s="689"/>
      <c r="T5" s="689"/>
      <c r="U5" s="689"/>
      <c r="V5" s="689"/>
      <c r="W5" s="689"/>
      <c r="X5" s="689"/>
      <c r="Y5" s="735"/>
      <c r="Z5" s="753">
        <v>23</v>
      </c>
      <c r="AA5" s="753"/>
      <c r="AB5" s="753"/>
      <c r="AC5" s="753"/>
      <c r="AD5" s="754">
        <v>4575722</v>
      </c>
      <c r="AE5" s="754"/>
      <c r="AF5" s="754"/>
      <c r="AG5" s="754"/>
      <c r="AH5" s="754"/>
      <c r="AI5" s="754"/>
      <c r="AJ5" s="754"/>
      <c r="AK5" s="754"/>
      <c r="AL5" s="736">
        <v>40.1</v>
      </c>
      <c r="AM5" s="705"/>
      <c r="AN5" s="705"/>
      <c r="AO5" s="737"/>
      <c r="AP5" s="722" t="s">
        <v>223</v>
      </c>
      <c r="AQ5" s="723"/>
      <c r="AR5" s="723"/>
      <c r="AS5" s="723"/>
      <c r="AT5" s="723"/>
      <c r="AU5" s="723"/>
      <c r="AV5" s="723"/>
      <c r="AW5" s="723"/>
      <c r="AX5" s="723"/>
      <c r="AY5" s="723"/>
      <c r="AZ5" s="723"/>
      <c r="BA5" s="723"/>
      <c r="BB5" s="723"/>
      <c r="BC5" s="723"/>
      <c r="BD5" s="723"/>
      <c r="BE5" s="723"/>
      <c r="BF5" s="724"/>
      <c r="BG5" s="623">
        <v>4532787</v>
      </c>
      <c r="BH5" s="626"/>
      <c r="BI5" s="626"/>
      <c r="BJ5" s="626"/>
      <c r="BK5" s="626"/>
      <c r="BL5" s="626"/>
      <c r="BM5" s="626"/>
      <c r="BN5" s="627"/>
      <c r="BO5" s="685">
        <v>96.6</v>
      </c>
      <c r="BP5" s="685"/>
      <c r="BQ5" s="685"/>
      <c r="BR5" s="685"/>
      <c r="BS5" s="686">
        <v>50929</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c r="B6" s="620" t="s">
        <v>227</v>
      </c>
      <c r="C6" s="621"/>
      <c r="D6" s="621"/>
      <c r="E6" s="621"/>
      <c r="F6" s="621"/>
      <c r="G6" s="621"/>
      <c r="H6" s="621"/>
      <c r="I6" s="621"/>
      <c r="J6" s="621"/>
      <c r="K6" s="621"/>
      <c r="L6" s="621"/>
      <c r="M6" s="621"/>
      <c r="N6" s="621"/>
      <c r="O6" s="621"/>
      <c r="P6" s="621"/>
      <c r="Q6" s="622"/>
      <c r="R6" s="623">
        <v>189067</v>
      </c>
      <c r="S6" s="626"/>
      <c r="T6" s="626"/>
      <c r="U6" s="626"/>
      <c r="V6" s="626"/>
      <c r="W6" s="626"/>
      <c r="X6" s="626"/>
      <c r="Y6" s="627"/>
      <c r="Z6" s="685">
        <v>0.9</v>
      </c>
      <c r="AA6" s="685"/>
      <c r="AB6" s="685"/>
      <c r="AC6" s="685"/>
      <c r="AD6" s="686">
        <v>189067</v>
      </c>
      <c r="AE6" s="686"/>
      <c r="AF6" s="686"/>
      <c r="AG6" s="686"/>
      <c r="AH6" s="686"/>
      <c r="AI6" s="686"/>
      <c r="AJ6" s="686"/>
      <c r="AK6" s="686"/>
      <c r="AL6" s="628">
        <v>1.7</v>
      </c>
      <c r="AM6" s="629"/>
      <c r="AN6" s="629"/>
      <c r="AO6" s="687"/>
      <c r="AP6" s="620" t="s">
        <v>228</v>
      </c>
      <c r="AQ6" s="621"/>
      <c r="AR6" s="621"/>
      <c r="AS6" s="621"/>
      <c r="AT6" s="621"/>
      <c r="AU6" s="621"/>
      <c r="AV6" s="621"/>
      <c r="AW6" s="621"/>
      <c r="AX6" s="621"/>
      <c r="AY6" s="621"/>
      <c r="AZ6" s="621"/>
      <c r="BA6" s="621"/>
      <c r="BB6" s="621"/>
      <c r="BC6" s="621"/>
      <c r="BD6" s="621"/>
      <c r="BE6" s="621"/>
      <c r="BF6" s="622"/>
      <c r="BG6" s="623">
        <v>4532787</v>
      </c>
      <c r="BH6" s="626"/>
      <c r="BI6" s="626"/>
      <c r="BJ6" s="626"/>
      <c r="BK6" s="626"/>
      <c r="BL6" s="626"/>
      <c r="BM6" s="626"/>
      <c r="BN6" s="627"/>
      <c r="BO6" s="685">
        <v>96.6</v>
      </c>
      <c r="BP6" s="685"/>
      <c r="BQ6" s="685"/>
      <c r="BR6" s="685"/>
      <c r="BS6" s="686">
        <v>50929</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159975</v>
      </c>
      <c r="CS6" s="626"/>
      <c r="CT6" s="626"/>
      <c r="CU6" s="626"/>
      <c r="CV6" s="626"/>
      <c r="CW6" s="626"/>
      <c r="CX6" s="626"/>
      <c r="CY6" s="627"/>
      <c r="CZ6" s="736">
        <v>0.9</v>
      </c>
      <c r="DA6" s="705"/>
      <c r="DB6" s="705"/>
      <c r="DC6" s="739"/>
      <c r="DD6" s="631">
        <v>15577</v>
      </c>
      <c r="DE6" s="626"/>
      <c r="DF6" s="626"/>
      <c r="DG6" s="626"/>
      <c r="DH6" s="626"/>
      <c r="DI6" s="626"/>
      <c r="DJ6" s="626"/>
      <c r="DK6" s="626"/>
      <c r="DL6" s="626"/>
      <c r="DM6" s="626"/>
      <c r="DN6" s="626"/>
      <c r="DO6" s="626"/>
      <c r="DP6" s="627"/>
      <c r="DQ6" s="631">
        <v>159975</v>
      </c>
      <c r="DR6" s="626"/>
      <c r="DS6" s="626"/>
      <c r="DT6" s="626"/>
      <c r="DU6" s="626"/>
      <c r="DV6" s="626"/>
      <c r="DW6" s="626"/>
      <c r="DX6" s="626"/>
      <c r="DY6" s="626"/>
      <c r="DZ6" s="626"/>
      <c r="EA6" s="626"/>
      <c r="EB6" s="626"/>
      <c r="EC6" s="666"/>
    </row>
    <row r="7" spans="2:143" ht="11.25" customHeight="1">
      <c r="B7" s="620" t="s">
        <v>230</v>
      </c>
      <c r="C7" s="621"/>
      <c r="D7" s="621"/>
      <c r="E7" s="621"/>
      <c r="F7" s="621"/>
      <c r="G7" s="621"/>
      <c r="H7" s="621"/>
      <c r="I7" s="621"/>
      <c r="J7" s="621"/>
      <c r="K7" s="621"/>
      <c r="L7" s="621"/>
      <c r="M7" s="621"/>
      <c r="N7" s="621"/>
      <c r="O7" s="621"/>
      <c r="P7" s="621"/>
      <c r="Q7" s="622"/>
      <c r="R7" s="623">
        <v>5734</v>
      </c>
      <c r="S7" s="626"/>
      <c r="T7" s="626"/>
      <c r="U7" s="626"/>
      <c r="V7" s="626"/>
      <c r="W7" s="626"/>
      <c r="X7" s="626"/>
      <c r="Y7" s="627"/>
      <c r="Z7" s="685">
        <v>0</v>
      </c>
      <c r="AA7" s="685"/>
      <c r="AB7" s="685"/>
      <c r="AC7" s="685"/>
      <c r="AD7" s="686">
        <v>5734</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1671801</v>
      </c>
      <c r="BH7" s="626"/>
      <c r="BI7" s="626"/>
      <c r="BJ7" s="626"/>
      <c r="BK7" s="626"/>
      <c r="BL7" s="626"/>
      <c r="BM7" s="626"/>
      <c r="BN7" s="627"/>
      <c r="BO7" s="685">
        <v>35.6</v>
      </c>
      <c r="BP7" s="685"/>
      <c r="BQ7" s="685"/>
      <c r="BR7" s="685"/>
      <c r="BS7" s="686">
        <v>50929</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1897111</v>
      </c>
      <c r="CS7" s="626"/>
      <c r="CT7" s="626"/>
      <c r="CU7" s="626"/>
      <c r="CV7" s="626"/>
      <c r="CW7" s="626"/>
      <c r="CX7" s="626"/>
      <c r="CY7" s="627"/>
      <c r="CZ7" s="685">
        <v>10.3</v>
      </c>
      <c r="DA7" s="685"/>
      <c r="DB7" s="685"/>
      <c r="DC7" s="685"/>
      <c r="DD7" s="631">
        <v>122335</v>
      </c>
      <c r="DE7" s="626"/>
      <c r="DF7" s="626"/>
      <c r="DG7" s="626"/>
      <c r="DH7" s="626"/>
      <c r="DI7" s="626"/>
      <c r="DJ7" s="626"/>
      <c r="DK7" s="626"/>
      <c r="DL7" s="626"/>
      <c r="DM7" s="626"/>
      <c r="DN7" s="626"/>
      <c r="DO7" s="626"/>
      <c r="DP7" s="627"/>
      <c r="DQ7" s="631">
        <v>1625679</v>
      </c>
      <c r="DR7" s="626"/>
      <c r="DS7" s="626"/>
      <c r="DT7" s="626"/>
      <c r="DU7" s="626"/>
      <c r="DV7" s="626"/>
      <c r="DW7" s="626"/>
      <c r="DX7" s="626"/>
      <c r="DY7" s="626"/>
      <c r="DZ7" s="626"/>
      <c r="EA7" s="626"/>
      <c r="EB7" s="626"/>
      <c r="EC7" s="666"/>
    </row>
    <row r="8" spans="2:143" ht="11.25" customHeight="1">
      <c r="B8" s="620" t="s">
        <v>233</v>
      </c>
      <c r="C8" s="621"/>
      <c r="D8" s="621"/>
      <c r="E8" s="621"/>
      <c r="F8" s="621"/>
      <c r="G8" s="621"/>
      <c r="H8" s="621"/>
      <c r="I8" s="621"/>
      <c r="J8" s="621"/>
      <c r="K8" s="621"/>
      <c r="L8" s="621"/>
      <c r="M8" s="621"/>
      <c r="N8" s="621"/>
      <c r="O8" s="621"/>
      <c r="P8" s="621"/>
      <c r="Q8" s="622"/>
      <c r="R8" s="623">
        <v>11407</v>
      </c>
      <c r="S8" s="626"/>
      <c r="T8" s="626"/>
      <c r="U8" s="626"/>
      <c r="V8" s="626"/>
      <c r="W8" s="626"/>
      <c r="X8" s="626"/>
      <c r="Y8" s="627"/>
      <c r="Z8" s="685">
        <v>0.1</v>
      </c>
      <c r="AA8" s="685"/>
      <c r="AB8" s="685"/>
      <c r="AC8" s="685"/>
      <c r="AD8" s="686">
        <v>11407</v>
      </c>
      <c r="AE8" s="686"/>
      <c r="AF8" s="686"/>
      <c r="AG8" s="686"/>
      <c r="AH8" s="686"/>
      <c r="AI8" s="686"/>
      <c r="AJ8" s="686"/>
      <c r="AK8" s="686"/>
      <c r="AL8" s="628">
        <v>0.1</v>
      </c>
      <c r="AM8" s="629"/>
      <c r="AN8" s="629"/>
      <c r="AO8" s="687"/>
      <c r="AP8" s="620" t="s">
        <v>234</v>
      </c>
      <c r="AQ8" s="621"/>
      <c r="AR8" s="621"/>
      <c r="AS8" s="621"/>
      <c r="AT8" s="621"/>
      <c r="AU8" s="621"/>
      <c r="AV8" s="621"/>
      <c r="AW8" s="621"/>
      <c r="AX8" s="621"/>
      <c r="AY8" s="621"/>
      <c r="AZ8" s="621"/>
      <c r="BA8" s="621"/>
      <c r="BB8" s="621"/>
      <c r="BC8" s="621"/>
      <c r="BD8" s="621"/>
      <c r="BE8" s="621"/>
      <c r="BF8" s="622"/>
      <c r="BG8" s="623">
        <v>58345</v>
      </c>
      <c r="BH8" s="626"/>
      <c r="BI8" s="626"/>
      <c r="BJ8" s="626"/>
      <c r="BK8" s="626"/>
      <c r="BL8" s="626"/>
      <c r="BM8" s="626"/>
      <c r="BN8" s="627"/>
      <c r="BO8" s="685">
        <v>1.2</v>
      </c>
      <c r="BP8" s="685"/>
      <c r="BQ8" s="685"/>
      <c r="BR8" s="685"/>
      <c r="BS8" s="631" t="s">
        <v>126</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4481164</v>
      </c>
      <c r="CS8" s="626"/>
      <c r="CT8" s="626"/>
      <c r="CU8" s="626"/>
      <c r="CV8" s="626"/>
      <c r="CW8" s="626"/>
      <c r="CX8" s="626"/>
      <c r="CY8" s="627"/>
      <c r="CZ8" s="685">
        <v>24.4</v>
      </c>
      <c r="DA8" s="685"/>
      <c r="DB8" s="685"/>
      <c r="DC8" s="685"/>
      <c r="DD8" s="631">
        <v>76015</v>
      </c>
      <c r="DE8" s="626"/>
      <c r="DF8" s="626"/>
      <c r="DG8" s="626"/>
      <c r="DH8" s="626"/>
      <c r="DI8" s="626"/>
      <c r="DJ8" s="626"/>
      <c r="DK8" s="626"/>
      <c r="DL8" s="626"/>
      <c r="DM8" s="626"/>
      <c r="DN8" s="626"/>
      <c r="DO8" s="626"/>
      <c r="DP8" s="627"/>
      <c r="DQ8" s="631">
        <v>2606766</v>
      </c>
      <c r="DR8" s="626"/>
      <c r="DS8" s="626"/>
      <c r="DT8" s="626"/>
      <c r="DU8" s="626"/>
      <c r="DV8" s="626"/>
      <c r="DW8" s="626"/>
      <c r="DX8" s="626"/>
      <c r="DY8" s="626"/>
      <c r="DZ8" s="626"/>
      <c r="EA8" s="626"/>
      <c r="EB8" s="626"/>
      <c r="EC8" s="666"/>
    </row>
    <row r="9" spans="2:143" ht="11.25" customHeight="1">
      <c r="B9" s="620" t="s">
        <v>236</v>
      </c>
      <c r="C9" s="621"/>
      <c r="D9" s="621"/>
      <c r="E9" s="621"/>
      <c r="F9" s="621"/>
      <c r="G9" s="621"/>
      <c r="H9" s="621"/>
      <c r="I9" s="621"/>
      <c r="J9" s="621"/>
      <c r="K9" s="621"/>
      <c r="L9" s="621"/>
      <c r="M9" s="621"/>
      <c r="N9" s="621"/>
      <c r="O9" s="621"/>
      <c r="P9" s="621"/>
      <c r="Q9" s="622"/>
      <c r="R9" s="623">
        <v>8774</v>
      </c>
      <c r="S9" s="626"/>
      <c r="T9" s="626"/>
      <c r="U9" s="626"/>
      <c r="V9" s="626"/>
      <c r="W9" s="626"/>
      <c r="X9" s="626"/>
      <c r="Y9" s="627"/>
      <c r="Z9" s="685">
        <v>0</v>
      </c>
      <c r="AA9" s="685"/>
      <c r="AB9" s="685"/>
      <c r="AC9" s="685"/>
      <c r="AD9" s="686">
        <v>8774</v>
      </c>
      <c r="AE9" s="686"/>
      <c r="AF9" s="686"/>
      <c r="AG9" s="686"/>
      <c r="AH9" s="686"/>
      <c r="AI9" s="686"/>
      <c r="AJ9" s="686"/>
      <c r="AK9" s="686"/>
      <c r="AL9" s="628">
        <v>0.1</v>
      </c>
      <c r="AM9" s="629"/>
      <c r="AN9" s="629"/>
      <c r="AO9" s="687"/>
      <c r="AP9" s="620" t="s">
        <v>237</v>
      </c>
      <c r="AQ9" s="621"/>
      <c r="AR9" s="621"/>
      <c r="AS9" s="621"/>
      <c r="AT9" s="621"/>
      <c r="AU9" s="621"/>
      <c r="AV9" s="621"/>
      <c r="AW9" s="621"/>
      <c r="AX9" s="621"/>
      <c r="AY9" s="621"/>
      <c r="AZ9" s="621"/>
      <c r="BA9" s="621"/>
      <c r="BB9" s="621"/>
      <c r="BC9" s="621"/>
      <c r="BD9" s="621"/>
      <c r="BE9" s="621"/>
      <c r="BF9" s="622"/>
      <c r="BG9" s="623">
        <v>1241868</v>
      </c>
      <c r="BH9" s="626"/>
      <c r="BI9" s="626"/>
      <c r="BJ9" s="626"/>
      <c r="BK9" s="626"/>
      <c r="BL9" s="626"/>
      <c r="BM9" s="626"/>
      <c r="BN9" s="627"/>
      <c r="BO9" s="685">
        <v>26.5</v>
      </c>
      <c r="BP9" s="685"/>
      <c r="BQ9" s="685"/>
      <c r="BR9" s="685"/>
      <c r="BS9" s="631" t="s">
        <v>134</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1256421</v>
      </c>
      <c r="CS9" s="626"/>
      <c r="CT9" s="626"/>
      <c r="CU9" s="626"/>
      <c r="CV9" s="626"/>
      <c r="CW9" s="626"/>
      <c r="CX9" s="626"/>
      <c r="CY9" s="627"/>
      <c r="CZ9" s="685">
        <v>6.8</v>
      </c>
      <c r="DA9" s="685"/>
      <c r="DB9" s="685"/>
      <c r="DC9" s="685"/>
      <c r="DD9" s="631">
        <v>26803</v>
      </c>
      <c r="DE9" s="626"/>
      <c r="DF9" s="626"/>
      <c r="DG9" s="626"/>
      <c r="DH9" s="626"/>
      <c r="DI9" s="626"/>
      <c r="DJ9" s="626"/>
      <c r="DK9" s="626"/>
      <c r="DL9" s="626"/>
      <c r="DM9" s="626"/>
      <c r="DN9" s="626"/>
      <c r="DO9" s="626"/>
      <c r="DP9" s="627"/>
      <c r="DQ9" s="631">
        <v>1005746</v>
      </c>
      <c r="DR9" s="626"/>
      <c r="DS9" s="626"/>
      <c r="DT9" s="626"/>
      <c r="DU9" s="626"/>
      <c r="DV9" s="626"/>
      <c r="DW9" s="626"/>
      <c r="DX9" s="626"/>
      <c r="DY9" s="626"/>
      <c r="DZ9" s="626"/>
      <c r="EA9" s="626"/>
      <c r="EB9" s="626"/>
      <c r="EC9" s="666"/>
    </row>
    <row r="10" spans="2:143" ht="11.25" customHeight="1">
      <c r="B10" s="620" t="s">
        <v>239</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126</v>
      </c>
      <c r="AA10" s="685"/>
      <c r="AB10" s="685"/>
      <c r="AC10" s="685"/>
      <c r="AD10" s="686" t="s">
        <v>240</v>
      </c>
      <c r="AE10" s="686"/>
      <c r="AF10" s="686"/>
      <c r="AG10" s="686"/>
      <c r="AH10" s="686"/>
      <c r="AI10" s="686"/>
      <c r="AJ10" s="686"/>
      <c r="AK10" s="686"/>
      <c r="AL10" s="628" t="s">
        <v>240</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123640</v>
      </c>
      <c r="BH10" s="626"/>
      <c r="BI10" s="626"/>
      <c r="BJ10" s="626"/>
      <c r="BK10" s="626"/>
      <c r="BL10" s="626"/>
      <c r="BM10" s="626"/>
      <c r="BN10" s="627"/>
      <c r="BO10" s="685">
        <v>2.6</v>
      </c>
      <c r="BP10" s="685"/>
      <c r="BQ10" s="685"/>
      <c r="BR10" s="685"/>
      <c r="BS10" s="631" t="s">
        <v>126</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9229</v>
      </c>
      <c r="CS10" s="626"/>
      <c r="CT10" s="626"/>
      <c r="CU10" s="626"/>
      <c r="CV10" s="626"/>
      <c r="CW10" s="626"/>
      <c r="CX10" s="626"/>
      <c r="CY10" s="627"/>
      <c r="CZ10" s="685">
        <v>0.1</v>
      </c>
      <c r="DA10" s="685"/>
      <c r="DB10" s="685"/>
      <c r="DC10" s="685"/>
      <c r="DD10" s="631">
        <v>474</v>
      </c>
      <c r="DE10" s="626"/>
      <c r="DF10" s="626"/>
      <c r="DG10" s="626"/>
      <c r="DH10" s="626"/>
      <c r="DI10" s="626"/>
      <c r="DJ10" s="626"/>
      <c r="DK10" s="626"/>
      <c r="DL10" s="626"/>
      <c r="DM10" s="626"/>
      <c r="DN10" s="626"/>
      <c r="DO10" s="626"/>
      <c r="DP10" s="627"/>
      <c r="DQ10" s="631">
        <v>9229</v>
      </c>
      <c r="DR10" s="626"/>
      <c r="DS10" s="626"/>
      <c r="DT10" s="626"/>
      <c r="DU10" s="626"/>
      <c r="DV10" s="626"/>
      <c r="DW10" s="626"/>
      <c r="DX10" s="626"/>
      <c r="DY10" s="626"/>
      <c r="DZ10" s="626"/>
      <c r="EA10" s="626"/>
      <c r="EB10" s="626"/>
      <c r="EC10" s="666"/>
    </row>
    <row r="11" spans="2:143" ht="11.25" customHeight="1">
      <c r="B11" s="620" t="s">
        <v>243</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126</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247948</v>
      </c>
      <c r="BH11" s="626"/>
      <c r="BI11" s="626"/>
      <c r="BJ11" s="626"/>
      <c r="BK11" s="626"/>
      <c r="BL11" s="626"/>
      <c r="BM11" s="626"/>
      <c r="BN11" s="627"/>
      <c r="BO11" s="685">
        <v>5.3</v>
      </c>
      <c r="BP11" s="685"/>
      <c r="BQ11" s="685"/>
      <c r="BR11" s="685"/>
      <c r="BS11" s="631">
        <v>50929</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983051</v>
      </c>
      <c r="CS11" s="626"/>
      <c r="CT11" s="626"/>
      <c r="CU11" s="626"/>
      <c r="CV11" s="626"/>
      <c r="CW11" s="626"/>
      <c r="CX11" s="626"/>
      <c r="CY11" s="627"/>
      <c r="CZ11" s="685">
        <v>5.4</v>
      </c>
      <c r="DA11" s="685"/>
      <c r="DB11" s="685"/>
      <c r="DC11" s="685"/>
      <c r="DD11" s="631">
        <v>190699</v>
      </c>
      <c r="DE11" s="626"/>
      <c r="DF11" s="626"/>
      <c r="DG11" s="626"/>
      <c r="DH11" s="626"/>
      <c r="DI11" s="626"/>
      <c r="DJ11" s="626"/>
      <c r="DK11" s="626"/>
      <c r="DL11" s="626"/>
      <c r="DM11" s="626"/>
      <c r="DN11" s="626"/>
      <c r="DO11" s="626"/>
      <c r="DP11" s="627"/>
      <c r="DQ11" s="631">
        <v>679025</v>
      </c>
      <c r="DR11" s="626"/>
      <c r="DS11" s="626"/>
      <c r="DT11" s="626"/>
      <c r="DU11" s="626"/>
      <c r="DV11" s="626"/>
      <c r="DW11" s="626"/>
      <c r="DX11" s="626"/>
      <c r="DY11" s="626"/>
      <c r="DZ11" s="626"/>
      <c r="EA11" s="626"/>
      <c r="EB11" s="626"/>
      <c r="EC11" s="666"/>
    </row>
    <row r="12" spans="2:143" ht="11.25" customHeight="1">
      <c r="B12" s="620" t="s">
        <v>246</v>
      </c>
      <c r="C12" s="621"/>
      <c r="D12" s="621"/>
      <c r="E12" s="621"/>
      <c r="F12" s="621"/>
      <c r="G12" s="621"/>
      <c r="H12" s="621"/>
      <c r="I12" s="621"/>
      <c r="J12" s="621"/>
      <c r="K12" s="621"/>
      <c r="L12" s="621"/>
      <c r="M12" s="621"/>
      <c r="N12" s="621"/>
      <c r="O12" s="621"/>
      <c r="P12" s="621"/>
      <c r="Q12" s="622"/>
      <c r="R12" s="623">
        <v>620082</v>
      </c>
      <c r="S12" s="626"/>
      <c r="T12" s="626"/>
      <c r="U12" s="626"/>
      <c r="V12" s="626"/>
      <c r="W12" s="626"/>
      <c r="X12" s="626"/>
      <c r="Y12" s="627"/>
      <c r="Z12" s="685">
        <v>3</v>
      </c>
      <c r="AA12" s="685"/>
      <c r="AB12" s="685"/>
      <c r="AC12" s="685"/>
      <c r="AD12" s="686">
        <v>620082</v>
      </c>
      <c r="AE12" s="686"/>
      <c r="AF12" s="686"/>
      <c r="AG12" s="686"/>
      <c r="AH12" s="686"/>
      <c r="AI12" s="686"/>
      <c r="AJ12" s="686"/>
      <c r="AK12" s="686"/>
      <c r="AL12" s="628">
        <v>5.4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2544473</v>
      </c>
      <c r="BH12" s="626"/>
      <c r="BI12" s="626"/>
      <c r="BJ12" s="626"/>
      <c r="BK12" s="626"/>
      <c r="BL12" s="626"/>
      <c r="BM12" s="626"/>
      <c r="BN12" s="627"/>
      <c r="BO12" s="685">
        <v>54.2</v>
      </c>
      <c r="BP12" s="685"/>
      <c r="BQ12" s="685"/>
      <c r="BR12" s="685"/>
      <c r="BS12" s="631" t="s">
        <v>126</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662003</v>
      </c>
      <c r="CS12" s="626"/>
      <c r="CT12" s="626"/>
      <c r="CU12" s="626"/>
      <c r="CV12" s="626"/>
      <c r="CW12" s="626"/>
      <c r="CX12" s="626"/>
      <c r="CY12" s="627"/>
      <c r="CZ12" s="685">
        <v>3.6</v>
      </c>
      <c r="DA12" s="685"/>
      <c r="DB12" s="685"/>
      <c r="DC12" s="685"/>
      <c r="DD12" s="631">
        <v>283574</v>
      </c>
      <c r="DE12" s="626"/>
      <c r="DF12" s="626"/>
      <c r="DG12" s="626"/>
      <c r="DH12" s="626"/>
      <c r="DI12" s="626"/>
      <c r="DJ12" s="626"/>
      <c r="DK12" s="626"/>
      <c r="DL12" s="626"/>
      <c r="DM12" s="626"/>
      <c r="DN12" s="626"/>
      <c r="DO12" s="626"/>
      <c r="DP12" s="627"/>
      <c r="DQ12" s="631">
        <v>505255</v>
      </c>
      <c r="DR12" s="626"/>
      <c r="DS12" s="626"/>
      <c r="DT12" s="626"/>
      <c r="DU12" s="626"/>
      <c r="DV12" s="626"/>
      <c r="DW12" s="626"/>
      <c r="DX12" s="626"/>
      <c r="DY12" s="626"/>
      <c r="DZ12" s="626"/>
      <c r="EA12" s="626"/>
      <c r="EB12" s="626"/>
      <c r="EC12" s="666"/>
    </row>
    <row r="13" spans="2:143" ht="11.25" customHeight="1">
      <c r="B13" s="620" t="s">
        <v>249</v>
      </c>
      <c r="C13" s="621"/>
      <c r="D13" s="621"/>
      <c r="E13" s="621"/>
      <c r="F13" s="621"/>
      <c r="G13" s="621"/>
      <c r="H13" s="621"/>
      <c r="I13" s="621"/>
      <c r="J13" s="621"/>
      <c r="K13" s="621"/>
      <c r="L13" s="621"/>
      <c r="M13" s="621"/>
      <c r="N13" s="621"/>
      <c r="O13" s="621"/>
      <c r="P13" s="621"/>
      <c r="Q13" s="622"/>
      <c r="R13" s="623">
        <v>20944</v>
      </c>
      <c r="S13" s="626"/>
      <c r="T13" s="626"/>
      <c r="U13" s="626"/>
      <c r="V13" s="626"/>
      <c r="W13" s="626"/>
      <c r="X13" s="626"/>
      <c r="Y13" s="627"/>
      <c r="Z13" s="685">
        <v>0.1</v>
      </c>
      <c r="AA13" s="685"/>
      <c r="AB13" s="685"/>
      <c r="AC13" s="685"/>
      <c r="AD13" s="686">
        <v>20944</v>
      </c>
      <c r="AE13" s="686"/>
      <c r="AF13" s="686"/>
      <c r="AG13" s="686"/>
      <c r="AH13" s="686"/>
      <c r="AI13" s="686"/>
      <c r="AJ13" s="686"/>
      <c r="AK13" s="686"/>
      <c r="AL13" s="628">
        <v>0.2</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2529779</v>
      </c>
      <c r="BH13" s="626"/>
      <c r="BI13" s="626"/>
      <c r="BJ13" s="626"/>
      <c r="BK13" s="626"/>
      <c r="BL13" s="626"/>
      <c r="BM13" s="626"/>
      <c r="BN13" s="627"/>
      <c r="BO13" s="685">
        <v>53.9</v>
      </c>
      <c r="BP13" s="685"/>
      <c r="BQ13" s="685"/>
      <c r="BR13" s="685"/>
      <c r="BS13" s="631" t="s">
        <v>126</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3542939</v>
      </c>
      <c r="CS13" s="626"/>
      <c r="CT13" s="626"/>
      <c r="CU13" s="626"/>
      <c r="CV13" s="626"/>
      <c r="CW13" s="626"/>
      <c r="CX13" s="626"/>
      <c r="CY13" s="627"/>
      <c r="CZ13" s="685">
        <v>19.3</v>
      </c>
      <c r="DA13" s="685"/>
      <c r="DB13" s="685"/>
      <c r="DC13" s="685"/>
      <c r="DD13" s="631">
        <v>832477</v>
      </c>
      <c r="DE13" s="626"/>
      <c r="DF13" s="626"/>
      <c r="DG13" s="626"/>
      <c r="DH13" s="626"/>
      <c r="DI13" s="626"/>
      <c r="DJ13" s="626"/>
      <c r="DK13" s="626"/>
      <c r="DL13" s="626"/>
      <c r="DM13" s="626"/>
      <c r="DN13" s="626"/>
      <c r="DO13" s="626"/>
      <c r="DP13" s="627"/>
      <c r="DQ13" s="631">
        <v>2657978</v>
      </c>
      <c r="DR13" s="626"/>
      <c r="DS13" s="626"/>
      <c r="DT13" s="626"/>
      <c r="DU13" s="626"/>
      <c r="DV13" s="626"/>
      <c r="DW13" s="626"/>
      <c r="DX13" s="626"/>
      <c r="DY13" s="626"/>
      <c r="DZ13" s="626"/>
      <c r="EA13" s="626"/>
      <c r="EB13" s="626"/>
      <c r="EC13" s="666"/>
    </row>
    <row r="14" spans="2:143" ht="11.25" customHeight="1">
      <c r="B14" s="620" t="s">
        <v>252</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126</v>
      </c>
      <c r="AA14" s="685"/>
      <c r="AB14" s="685"/>
      <c r="AC14" s="685"/>
      <c r="AD14" s="686" t="s">
        <v>134</v>
      </c>
      <c r="AE14" s="686"/>
      <c r="AF14" s="686"/>
      <c r="AG14" s="686"/>
      <c r="AH14" s="686"/>
      <c r="AI14" s="686"/>
      <c r="AJ14" s="686"/>
      <c r="AK14" s="686"/>
      <c r="AL14" s="628" t="s">
        <v>134</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115596</v>
      </c>
      <c r="BH14" s="626"/>
      <c r="BI14" s="626"/>
      <c r="BJ14" s="626"/>
      <c r="BK14" s="626"/>
      <c r="BL14" s="626"/>
      <c r="BM14" s="626"/>
      <c r="BN14" s="627"/>
      <c r="BO14" s="685">
        <v>2.5</v>
      </c>
      <c r="BP14" s="685"/>
      <c r="BQ14" s="685"/>
      <c r="BR14" s="685"/>
      <c r="BS14" s="631" t="s">
        <v>134</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969742</v>
      </c>
      <c r="CS14" s="626"/>
      <c r="CT14" s="626"/>
      <c r="CU14" s="626"/>
      <c r="CV14" s="626"/>
      <c r="CW14" s="626"/>
      <c r="CX14" s="626"/>
      <c r="CY14" s="627"/>
      <c r="CZ14" s="685">
        <v>5.3</v>
      </c>
      <c r="DA14" s="685"/>
      <c r="DB14" s="685"/>
      <c r="DC14" s="685"/>
      <c r="DD14" s="631">
        <v>154914</v>
      </c>
      <c r="DE14" s="626"/>
      <c r="DF14" s="626"/>
      <c r="DG14" s="626"/>
      <c r="DH14" s="626"/>
      <c r="DI14" s="626"/>
      <c r="DJ14" s="626"/>
      <c r="DK14" s="626"/>
      <c r="DL14" s="626"/>
      <c r="DM14" s="626"/>
      <c r="DN14" s="626"/>
      <c r="DO14" s="626"/>
      <c r="DP14" s="627"/>
      <c r="DQ14" s="631">
        <v>596560</v>
      </c>
      <c r="DR14" s="626"/>
      <c r="DS14" s="626"/>
      <c r="DT14" s="626"/>
      <c r="DU14" s="626"/>
      <c r="DV14" s="626"/>
      <c r="DW14" s="626"/>
      <c r="DX14" s="626"/>
      <c r="DY14" s="626"/>
      <c r="DZ14" s="626"/>
      <c r="EA14" s="626"/>
      <c r="EB14" s="626"/>
      <c r="EC14" s="666"/>
    </row>
    <row r="15" spans="2:143" ht="11.25" customHeight="1">
      <c r="B15" s="620" t="s">
        <v>255</v>
      </c>
      <c r="C15" s="621"/>
      <c r="D15" s="621"/>
      <c r="E15" s="621"/>
      <c r="F15" s="621"/>
      <c r="G15" s="621"/>
      <c r="H15" s="621"/>
      <c r="I15" s="621"/>
      <c r="J15" s="621"/>
      <c r="K15" s="621"/>
      <c r="L15" s="621"/>
      <c r="M15" s="621"/>
      <c r="N15" s="621"/>
      <c r="O15" s="621"/>
      <c r="P15" s="621"/>
      <c r="Q15" s="622"/>
      <c r="R15" s="623">
        <v>49470</v>
      </c>
      <c r="S15" s="626"/>
      <c r="T15" s="626"/>
      <c r="U15" s="626"/>
      <c r="V15" s="626"/>
      <c r="W15" s="626"/>
      <c r="X15" s="626"/>
      <c r="Y15" s="627"/>
      <c r="Z15" s="685">
        <v>0.2</v>
      </c>
      <c r="AA15" s="685"/>
      <c r="AB15" s="685"/>
      <c r="AC15" s="685"/>
      <c r="AD15" s="686">
        <v>49470</v>
      </c>
      <c r="AE15" s="686"/>
      <c r="AF15" s="686"/>
      <c r="AG15" s="686"/>
      <c r="AH15" s="686"/>
      <c r="AI15" s="686"/>
      <c r="AJ15" s="686"/>
      <c r="AK15" s="686"/>
      <c r="AL15" s="628">
        <v>0.4</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200917</v>
      </c>
      <c r="BH15" s="626"/>
      <c r="BI15" s="626"/>
      <c r="BJ15" s="626"/>
      <c r="BK15" s="626"/>
      <c r="BL15" s="626"/>
      <c r="BM15" s="626"/>
      <c r="BN15" s="627"/>
      <c r="BO15" s="685">
        <v>4.3</v>
      </c>
      <c r="BP15" s="685"/>
      <c r="BQ15" s="685"/>
      <c r="BR15" s="685"/>
      <c r="BS15" s="631" t="s">
        <v>126</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2403134</v>
      </c>
      <c r="CS15" s="626"/>
      <c r="CT15" s="626"/>
      <c r="CU15" s="626"/>
      <c r="CV15" s="626"/>
      <c r="CW15" s="626"/>
      <c r="CX15" s="626"/>
      <c r="CY15" s="627"/>
      <c r="CZ15" s="685">
        <v>13.1</v>
      </c>
      <c r="DA15" s="685"/>
      <c r="DB15" s="685"/>
      <c r="DC15" s="685"/>
      <c r="DD15" s="631">
        <v>829546</v>
      </c>
      <c r="DE15" s="626"/>
      <c r="DF15" s="626"/>
      <c r="DG15" s="626"/>
      <c r="DH15" s="626"/>
      <c r="DI15" s="626"/>
      <c r="DJ15" s="626"/>
      <c r="DK15" s="626"/>
      <c r="DL15" s="626"/>
      <c r="DM15" s="626"/>
      <c r="DN15" s="626"/>
      <c r="DO15" s="626"/>
      <c r="DP15" s="627"/>
      <c r="DQ15" s="631">
        <v>2043458</v>
      </c>
      <c r="DR15" s="626"/>
      <c r="DS15" s="626"/>
      <c r="DT15" s="626"/>
      <c r="DU15" s="626"/>
      <c r="DV15" s="626"/>
      <c r="DW15" s="626"/>
      <c r="DX15" s="626"/>
      <c r="DY15" s="626"/>
      <c r="DZ15" s="626"/>
      <c r="EA15" s="626"/>
      <c r="EB15" s="626"/>
      <c r="EC15" s="666"/>
    </row>
    <row r="16" spans="2:143" ht="11.25" customHeight="1">
      <c r="B16" s="620" t="s">
        <v>258</v>
      </c>
      <c r="C16" s="621"/>
      <c r="D16" s="621"/>
      <c r="E16" s="621"/>
      <c r="F16" s="621"/>
      <c r="G16" s="621"/>
      <c r="H16" s="621"/>
      <c r="I16" s="621"/>
      <c r="J16" s="621"/>
      <c r="K16" s="621"/>
      <c r="L16" s="621"/>
      <c r="M16" s="621"/>
      <c r="N16" s="621"/>
      <c r="O16" s="621"/>
      <c r="P16" s="621"/>
      <c r="Q16" s="622"/>
      <c r="R16" s="623" t="s">
        <v>134</v>
      </c>
      <c r="S16" s="626"/>
      <c r="T16" s="626"/>
      <c r="U16" s="626"/>
      <c r="V16" s="626"/>
      <c r="W16" s="626"/>
      <c r="X16" s="626"/>
      <c r="Y16" s="627"/>
      <c r="Z16" s="685" t="s">
        <v>126</v>
      </c>
      <c r="AA16" s="685"/>
      <c r="AB16" s="685"/>
      <c r="AC16" s="685"/>
      <c r="AD16" s="686" t="s">
        <v>240</v>
      </c>
      <c r="AE16" s="686"/>
      <c r="AF16" s="686"/>
      <c r="AG16" s="686"/>
      <c r="AH16" s="686"/>
      <c r="AI16" s="686"/>
      <c r="AJ16" s="686"/>
      <c r="AK16" s="686"/>
      <c r="AL16" s="628" t="s">
        <v>134</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134</v>
      </c>
      <c r="BP16" s="685"/>
      <c r="BQ16" s="685"/>
      <c r="BR16" s="685"/>
      <c r="BS16" s="631" t="s">
        <v>126</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152200</v>
      </c>
      <c r="CS16" s="626"/>
      <c r="CT16" s="626"/>
      <c r="CU16" s="626"/>
      <c r="CV16" s="626"/>
      <c r="CW16" s="626"/>
      <c r="CX16" s="626"/>
      <c r="CY16" s="627"/>
      <c r="CZ16" s="685">
        <v>0.8</v>
      </c>
      <c r="DA16" s="685"/>
      <c r="DB16" s="685"/>
      <c r="DC16" s="685"/>
      <c r="DD16" s="631" t="s">
        <v>134</v>
      </c>
      <c r="DE16" s="626"/>
      <c r="DF16" s="626"/>
      <c r="DG16" s="626"/>
      <c r="DH16" s="626"/>
      <c r="DI16" s="626"/>
      <c r="DJ16" s="626"/>
      <c r="DK16" s="626"/>
      <c r="DL16" s="626"/>
      <c r="DM16" s="626"/>
      <c r="DN16" s="626"/>
      <c r="DO16" s="626"/>
      <c r="DP16" s="627"/>
      <c r="DQ16" s="631">
        <v>51957</v>
      </c>
      <c r="DR16" s="626"/>
      <c r="DS16" s="626"/>
      <c r="DT16" s="626"/>
      <c r="DU16" s="626"/>
      <c r="DV16" s="626"/>
      <c r="DW16" s="626"/>
      <c r="DX16" s="626"/>
      <c r="DY16" s="626"/>
      <c r="DZ16" s="626"/>
      <c r="EA16" s="626"/>
      <c r="EB16" s="626"/>
      <c r="EC16" s="666"/>
    </row>
    <row r="17" spans="2:133" ht="11.25" customHeight="1">
      <c r="B17" s="620" t="s">
        <v>261</v>
      </c>
      <c r="C17" s="621"/>
      <c r="D17" s="621"/>
      <c r="E17" s="621"/>
      <c r="F17" s="621"/>
      <c r="G17" s="621"/>
      <c r="H17" s="621"/>
      <c r="I17" s="621"/>
      <c r="J17" s="621"/>
      <c r="K17" s="621"/>
      <c r="L17" s="621"/>
      <c r="M17" s="621"/>
      <c r="N17" s="621"/>
      <c r="O17" s="621"/>
      <c r="P17" s="621"/>
      <c r="Q17" s="622"/>
      <c r="R17" s="623">
        <v>18031</v>
      </c>
      <c r="S17" s="626"/>
      <c r="T17" s="626"/>
      <c r="U17" s="626"/>
      <c r="V17" s="626"/>
      <c r="W17" s="626"/>
      <c r="X17" s="626"/>
      <c r="Y17" s="627"/>
      <c r="Z17" s="685">
        <v>0.1</v>
      </c>
      <c r="AA17" s="685"/>
      <c r="AB17" s="685"/>
      <c r="AC17" s="685"/>
      <c r="AD17" s="686">
        <v>18031</v>
      </c>
      <c r="AE17" s="686"/>
      <c r="AF17" s="686"/>
      <c r="AG17" s="686"/>
      <c r="AH17" s="686"/>
      <c r="AI17" s="686"/>
      <c r="AJ17" s="686"/>
      <c r="AK17" s="686"/>
      <c r="AL17" s="628">
        <v>0.2</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126</v>
      </c>
      <c r="BH17" s="626"/>
      <c r="BI17" s="626"/>
      <c r="BJ17" s="626"/>
      <c r="BK17" s="626"/>
      <c r="BL17" s="626"/>
      <c r="BM17" s="626"/>
      <c r="BN17" s="627"/>
      <c r="BO17" s="685" t="s">
        <v>240</v>
      </c>
      <c r="BP17" s="685"/>
      <c r="BQ17" s="685"/>
      <c r="BR17" s="685"/>
      <c r="BS17" s="631" t="s">
        <v>134</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1854447</v>
      </c>
      <c r="CS17" s="626"/>
      <c r="CT17" s="626"/>
      <c r="CU17" s="626"/>
      <c r="CV17" s="626"/>
      <c r="CW17" s="626"/>
      <c r="CX17" s="626"/>
      <c r="CY17" s="627"/>
      <c r="CZ17" s="685">
        <v>10.1</v>
      </c>
      <c r="DA17" s="685"/>
      <c r="DB17" s="685"/>
      <c r="DC17" s="685"/>
      <c r="DD17" s="631" t="s">
        <v>134</v>
      </c>
      <c r="DE17" s="626"/>
      <c r="DF17" s="626"/>
      <c r="DG17" s="626"/>
      <c r="DH17" s="626"/>
      <c r="DI17" s="626"/>
      <c r="DJ17" s="626"/>
      <c r="DK17" s="626"/>
      <c r="DL17" s="626"/>
      <c r="DM17" s="626"/>
      <c r="DN17" s="626"/>
      <c r="DO17" s="626"/>
      <c r="DP17" s="627"/>
      <c r="DQ17" s="631">
        <v>1823849</v>
      </c>
      <c r="DR17" s="626"/>
      <c r="DS17" s="626"/>
      <c r="DT17" s="626"/>
      <c r="DU17" s="626"/>
      <c r="DV17" s="626"/>
      <c r="DW17" s="626"/>
      <c r="DX17" s="626"/>
      <c r="DY17" s="626"/>
      <c r="DZ17" s="626"/>
      <c r="EA17" s="626"/>
      <c r="EB17" s="626"/>
      <c r="EC17" s="666"/>
    </row>
    <row r="18" spans="2:133" ht="11.25" customHeight="1">
      <c r="B18" s="620" t="s">
        <v>264</v>
      </c>
      <c r="C18" s="621"/>
      <c r="D18" s="621"/>
      <c r="E18" s="621"/>
      <c r="F18" s="621"/>
      <c r="G18" s="621"/>
      <c r="H18" s="621"/>
      <c r="I18" s="621"/>
      <c r="J18" s="621"/>
      <c r="K18" s="621"/>
      <c r="L18" s="621"/>
      <c r="M18" s="621"/>
      <c r="N18" s="621"/>
      <c r="O18" s="621"/>
      <c r="P18" s="621"/>
      <c r="Q18" s="622"/>
      <c r="R18" s="623">
        <v>7186936</v>
      </c>
      <c r="S18" s="626"/>
      <c r="T18" s="626"/>
      <c r="U18" s="626"/>
      <c r="V18" s="626"/>
      <c r="W18" s="626"/>
      <c r="X18" s="626"/>
      <c r="Y18" s="627"/>
      <c r="Z18" s="685">
        <v>35.200000000000003</v>
      </c>
      <c r="AA18" s="685"/>
      <c r="AB18" s="685"/>
      <c r="AC18" s="685"/>
      <c r="AD18" s="686">
        <v>5810461</v>
      </c>
      <c r="AE18" s="686"/>
      <c r="AF18" s="686"/>
      <c r="AG18" s="686"/>
      <c r="AH18" s="686"/>
      <c r="AI18" s="686"/>
      <c r="AJ18" s="686"/>
      <c r="AK18" s="686"/>
      <c r="AL18" s="628">
        <v>50.9</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134</v>
      </c>
      <c r="BP18" s="685"/>
      <c r="BQ18" s="685"/>
      <c r="BR18" s="685"/>
      <c r="BS18" s="631" t="s">
        <v>126</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v>360</v>
      </c>
      <c r="CS18" s="626"/>
      <c r="CT18" s="626"/>
      <c r="CU18" s="626"/>
      <c r="CV18" s="626"/>
      <c r="CW18" s="626"/>
      <c r="CX18" s="626"/>
      <c r="CY18" s="627"/>
      <c r="CZ18" s="685">
        <v>0</v>
      </c>
      <c r="DA18" s="685"/>
      <c r="DB18" s="685"/>
      <c r="DC18" s="685"/>
      <c r="DD18" s="631" t="s">
        <v>126</v>
      </c>
      <c r="DE18" s="626"/>
      <c r="DF18" s="626"/>
      <c r="DG18" s="626"/>
      <c r="DH18" s="626"/>
      <c r="DI18" s="626"/>
      <c r="DJ18" s="626"/>
      <c r="DK18" s="626"/>
      <c r="DL18" s="626"/>
      <c r="DM18" s="626"/>
      <c r="DN18" s="626"/>
      <c r="DO18" s="626"/>
      <c r="DP18" s="627"/>
      <c r="DQ18" s="631">
        <v>360</v>
      </c>
      <c r="DR18" s="626"/>
      <c r="DS18" s="626"/>
      <c r="DT18" s="626"/>
      <c r="DU18" s="626"/>
      <c r="DV18" s="626"/>
      <c r="DW18" s="626"/>
      <c r="DX18" s="626"/>
      <c r="DY18" s="626"/>
      <c r="DZ18" s="626"/>
      <c r="EA18" s="626"/>
      <c r="EB18" s="626"/>
      <c r="EC18" s="666"/>
    </row>
    <row r="19" spans="2:133" ht="11.25" customHeight="1">
      <c r="B19" s="620" t="s">
        <v>267</v>
      </c>
      <c r="C19" s="621"/>
      <c r="D19" s="621"/>
      <c r="E19" s="621"/>
      <c r="F19" s="621"/>
      <c r="G19" s="621"/>
      <c r="H19" s="621"/>
      <c r="I19" s="621"/>
      <c r="J19" s="621"/>
      <c r="K19" s="621"/>
      <c r="L19" s="621"/>
      <c r="M19" s="621"/>
      <c r="N19" s="621"/>
      <c r="O19" s="621"/>
      <c r="P19" s="621"/>
      <c r="Q19" s="622"/>
      <c r="R19" s="623">
        <v>5810461</v>
      </c>
      <c r="S19" s="626"/>
      <c r="T19" s="626"/>
      <c r="U19" s="626"/>
      <c r="V19" s="626"/>
      <c r="W19" s="626"/>
      <c r="X19" s="626"/>
      <c r="Y19" s="627"/>
      <c r="Z19" s="685">
        <v>28.4</v>
      </c>
      <c r="AA19" s="685"/>
      <c r="AB19" s="685"/>
      <c r="AC19" s="685"/>
      <c r="AD19" s="686">
        <v>5810461</v>
      </c>
      <c r="AE19" s="686"/>
      <c r="AF19" s="686"/>
      <c r="AG19" s="686"/>
      <c r="AH19" s="686"/>
      <c r="AI19" s="686"/>
      <c r="AJ19" s="686"/>
      <c r="AK19" s="686"/>
      <c r="AL19" s="628">
        <v>50.9</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158110</v>
      </c>
      <c r="BH19" s="626"/>
      <c r="BI19" s="626"/>
      <c r="BJ19" s="626"/>
      <c r="BK19" s="626"/>
      <c r="BL19" s="626"/>
      <c r="BM19" s="626"/>
      <c r="BN19" s="627"/>
      <c r="BO19" s="685">
        <v>3.4</v>
      </c>
      <c r="BP19" s="685"/>
      <c r="BQ19" s="685"/>
      <c r="BR19" s="685"/>
      <c r="BS19" s="631" t="s">
        <v>134</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126</v>
      </c>
      <c r="DA19" s="685"/>
      <c r="DB19" s="685"/>
      <c r="DC19" s="685"/>
      <c r="DD19" s="631" t="s">
        <v>126</v>
      </c>
      <c r="DE19" s="626"/>
      <c r="DF19" s="626"/>
      <c r="DG19" s="626"/>
      <c r="DH19" s="626"/>
      <c r="DI19" s="626"/>
      <c r="DJ19" s="626"/>
      <c r="DK19" s="626"/>
      <c r="DL19" s="626"/>
      <c r="DM19" s="626"/>
      <c r="DN19" s="626"/>
      <c r="DO19" s="626"/>
      <c r="DP19" s="627"/>
      <c r="DQ19" s="631" t="s">
        <v>134</v>
      </c>
      <c r="DR19" s="626"/>
      <c r="DS19" s="626"/>
      <c r="DT19" s="626"/>
      <c r="DU19" s="626"/>
      <c r="DV19" s="626"/>
      <c r="DW19" s="626"/>
      <c r="DX19" s="626"/>
      <c r="DY19" s="626"/>
      <c r="DZ19" s="626"/>
      <c r="EA19" s="626"/>
      <c r="EB19" s="626"/>
      <c r="EC19" s="666"/>
    </row>
    <row r="20" spans="2:133" ht="11.25" customHeight="1">
      <c r="B20" s="620" t="s">
        <v>270</v>
      </c>
      <c r="C20" s="621"/>
      <c r="D20" s="621"/>
      <c r="E20" s="621"/>
      <c r="F20" s="621"/>
      <c r="G20" s="621"/>
      <c r="H20" s="621"/>
      <c r="I20" s="621"/>
      <c r="J20" s="621"/>
      <c r="K20" s="621"/>
      <c r="L20" s="621"/>
      <c r="M20" s="621"/>
      <c r="N20" s="621"/>
      <c r="O20" s="621"/>
      <c r="P20" s="621"/>
      <c r="Q20" s="622"/>
      <c r="R20" s="623">
        <v>1376475</v>
      </c>
      <c r="S20" s="626"/>
      <c r="T20" s="626"/>
      <c r="U20" s="626"/>
      <c r="V20" s="626"/>
      <c r="W20" s="626"/>
      <c r="X20" s="626"/>
      <c r="Y20" s="627"/>
      <c r="Z20" s="685">
        <v>6.7</v>
      </c>
      <c r="AA20" s="685"/>
      <c r="AB20" s="685"/>
      <c r="AC20" s="685"/>
      <c r="AD20" s="686" t="s">
        <v>126</v>
      </c>
      <c r="AE20" s="686"/>
      <c r="AF20" s="686"/>
      <c r="AG20" s="686"/>
      <c r="AH20" s="686"/>
      <c r="AI20" s="686"/>
      <c r="AJ20" s="686"/>
      <c r="AK20" s="686"/>
      <c r="AL20" s="628" t="s">
        <v>126</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158110</v>
      </c>
      <c r="BH20" s="626"/>
      <c r="BI20" s="626"/>
      <c r="BJ20" s="626"/>
      <c r="BK20" s="626"/>
      <c r="BL20" s="626"/>
      <c r="BM20" s="626"/>
      <c r="BN20" s="627"/>
      <c r="BO20" s="685">
        <v>3.4</v>
      </c>
      <c r="BP20" s="685"/>
      <c r="BQ20" s="685"/>
      <c r="BR20" s="685"/>
      <c r="BS20" s="631" t="s">
        <v>126</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18371776</v>
      </c>
      <c r="CS20" s="626"/>
      <c r="CT20" s="626"/>
      <c r="CU20" s="626"/>
      <c r="CV20" s="626"/>
      <c r="CW20" s="626"/>
      <c r="CX20" s="626"/>
      <c r="CY20" s="627"/>
      <c r="CZ20" s="685">
        <v>100</v>
      </c>
      <c r="DA20" s="685"/>
      <c r="DB20" s="685"/>
      <c r="DC20" s="685"/>
      <c r="DD20" s="631">
        <v>2532414</v>
      </c>
      <c r="DE20" s="626"/>
      <c r="DF20" s="626"/>
      <c r="DG20" s="626"/>
      <c r="DH20" s="626"/>
      <c r="DI20" s="626"/>
      <c r="DJ20" s="626"/>
      <c r="DK20" s="626"/>
      <c r="DL20" s="626"/>
      <c r="DM20" s="626"/>
      <c r="DN20" s="626"/>
      <c r="DO20" s="626"/>
      <c r="DP20" s="627"/>
      <c r="DQ20" s="631">
        <v>13765837</v>
      </c>
      <c r="DR20" s="626"/>
      <c r="DS20" s="626"/>
      <c r="DT20" s="626"/>
      <c r="DU20" s="626"/>
      <c r="DV20" s="626"/>
      <c r="DW20" s="626"/>
      <c r="DX20" s="626"/>
      <c r="DY20" s="626"/>
      <c r="DZ20" s="626"/>
      <c r="EA20" s="626"/>
      <c r="EB20" s="626"/>
      <c r="EC20" s="666"/>
    </row>
    <row r="21" spans="2:133" ht="11.25" customHeight="1">
      <c r="B21" s="620" t="s">
        <v>273</v>
      </c>
      <c r="C21" s="621"/>
      <c r="D21" s="621"/>
      <c r="E21" s="621"/>
      <c r="F21" s="621"/>
      <c r="G21" s="621"/>
      <c r="H21" s="621"/>
      <c r="I21" s="621"/>
      <c r="J21" s="621"/>
      <c r="K21" s="621"/>
      <c r="L21" s="621"/>
      <c r="M21" s="621"/>
      <c r="N21" s="621"/>
      <c r="O21" s="621"/>
      <c r="P21" s="621"/>
      <c r="Q21" s="622"/>
      <c r="R21" s="623" t="s">
        <v>126</v>
      </c>
      <c r="S21" s="626"/>
      <c r="T21" s="626"/>
      <c r="U21" s="626"/>
      <c r="V21" s="626"/>
      <c r="W21" s="626"/>
      <c r="X21" s="626"/>
      <c r="Y21" s="627"/>
      <c r="Z21" s="685" t="s">
        <v>126</v>
      </c>
      <c r="AA21" s="685"/>
      <c r="AB21" s="685"/>
      <c r="AC21" s="685"/>
      <c r="AD21" s="686" t="s">
        <v>134</v>
      </c>
      <c r="AE21" s="686"/>
      <c r="AF21" s="686"/>
      <c r="AG21" s="686"/>
      <c r="AH21" s="686"/>
      <c r="AI21" s="686"/>
      <c r="AJ21" s="686"/>
      <c r="AK21" s="686"/>
      <c r="AL21" s="628" t="s">
        <v>134</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42935</v>
      </c>
      <c r="BH21" s="626"/>
      <c r="BI21" s="626"/>
      <c r="BJ21" s="626"/>
      <c r="BK21" s="626"/>
      <c r="BL21" s="626"/>
      <c r="BM21" s="626"/>
      <c r="BN21" s="627"/>
      <c r="BO21" s="685">
        <v>0.9</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275</v>
      </c>
      <c r="C22" s="621"/>
      <c r="D22" s="621"/>
      <c r="E22" s="621"/>
      <c r="F22" s="621"/>
      <c r="G22" s="621"/>
      <c r="H22" s="621"/>
      <c r="I22" s="621"/>
      <c r="J22" s="621"/>
      <c r="K22" s="621"/>
      <c r="L22" s="621"/>
      <c r="M22" s="621"/>
      <c r="N22" s="621"/>
      <c r="O22" s="621"/>
      <c r="P22" s="621"/>
      <c r="Q22" s="622"/>
      <c r="R22" s="623">
        <v>12801342</v>
      </c>
      <c r="S22" s="626"/>
      <c r="T22" s="626"/>
      <c r="U22" s="626"/>
      <c r="V22" s="626"/>
      <c r="W22" s="626"/>
      <c r="X22" s="626"/>
      <c r="Y22" s="627"/>
      <c r="Z22" s="685">
        <v>62.7</v>
      </c>
      <c r="AA22" s="685"/>
      <c r="AB22" s="685"/>
      <c r="AC22" s="685"/>
      <c r="AD22" s="686">
        <v>11309692</v>
      </c>
      <c r="AE22" s="686"/>
      <c r="AF22" s="686"/>
      <c r="AG22" s="686"/>
      <c r="AH22" s="686"/>
      <c r="AI22" s="686"/>
      <c r="AJ22" s="686"/>
      <c r="AK22" s="686"/>
      <c r="AL22" s="628">
        <v>99.1</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126</v>
      </c>
      <c r="BH22" s="626"/>
      <c r="BI22" s="626"/>
      <c r="BJ22" s="626"/>
      <c r="BK22" s="626"/>
      <c r="BL22" s="626"/>
      <c r="BM22" s="626"/>
      <c r="BN22" s="627"/>
      <c r="BO22" s="685" t="s">
        <v>126</v>
      </c>
      <c r="BP22" s="685"/>
      <c r="BQ22" s="685"/>
      <c r="BR22" s="685"/>
      <c r="BS22" s="631" t="s">
        <v>126</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278</v>
      </c>
      <c r="C23" s="621"/>
      <c r="D23" s="621"/>
      <c r="E23" s="621"/>
      <c r="F23" s="621"/>
      <c r="G23" s="621"/>
      <c r="H23" s="621"/>
      <c r="I23" s="621"/>
      <c r="J23" s="621"/>
      <c r="K23" s="621"/>
      <c r="L23" s="621"/>
      <c r="M23" s="621"/>
      <c r="N23" s="621"/>
      <c r="O23" s="621"/>
      <c r="P23" s="621"/>
      <c r="Q23" s="622"/>
      <c r="R23" s="623">
        <v>3403</v>
      </c>
      <c r="S23" s="626"/>
      <c r="T23" s="626"/>
      <c r="U23" s="626"/>
      <c r="V23" s="626"/>
      <c r="W23" s="626"/>
      <c r="X23" s="626"/>
      <c r="Y23" s="627"/>
      <c r="Z23" s="685">
        <v>0</v>
      </c>
      <c r="AA23" s="685"/>
      <c r="AB23" s="685"/>
      <c r="AC23" s="685"/>
      <c r="AD23" s="686">
        <v>3403</v>
      </c>
      <c r="AE23" s="686"/>
      <c r="AF23" s="686"/>
      <c r="AG23" s="686"/>
      <c r="AH23" s="686"/>
      <c r="AI23" s="686"/>
      <c r="AJ23" s="686"/>
      <c r="AK23" s="686"/>
      <c r="AL23" s="628">
        <v>0</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115175</v>
      </c>
      <c r="BH23" s="626"/>
      <c r="BI23" s="626"/>
      <c r="BJ23" s="626"/>
      <c r="BK23" s="626"/>
      <c r="BL23" s="626"/>
      <c r="BM23" s="626"/>
      <c r="BN23" s="627"/>
      <c r="BO23" s="685">
        <v>2.5</v>
      </c>
      <c r="BP23" s="685"/>
      <c r="BQ23" s="685"/>
      <c r="BR23" s="685"/>
      <c r="BS23" s="631" t="s">
        <v>134</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c r="B24" s="620" t="s">
        <v>285</v>
      </c>
      <c r="C24" s="621"/>
      <c r="D24" s="621"/>
      <c r="E24" s="621"/>
      <c r="F24" s="621"/>
      <c r="G24" s="621"/>
      <c r="H24" s="621"/>
      <c r="I24" s="621"/>
      <c r="J24" s="621"/>
      <c r="K24" s="621"/>
      <c r="L24" s="621"/>
      <c r="M24" s="621"/>
      <c r="N24" s="621"/>
      <c r="O24" s="621"/>
      <c r="P24" s="621"/>
      <c r="Q24" s="622"/>
      <c r="R24" s="623">
        <v>44708</v>
      </c>
      <c r="S24" s="626"/>
      <c r="T24" s="626"/>
      <c r="U24" s="626"/>
      <c r="V24" s="626"/>
      <c r="W24" s="626"/>
      <c r="X24" s="626"/>
      <c r="Y24" s="627"/>
      <c r="Z24" s="685">
        <v>0.2</v>
      </c>
      <c r="AA24" s="685"/>
      <c r="AB24" s="685"/>
      <c r="AC24" s="685"/>
      <c r="AD24" s="686" t="s">
        <v>134</v>
      </c>
      <c r="AE24" s="686"/>
      <c r="AF24" s="686"/>
      <c r="AG24" s="686"/>
      <c r="AH24" s="686"/>
      <c r="AI24" s="686"/>
      <c r="AJ24" s="686"/>
      <c r="AK24" s="686"/>
      <c r="AL24" s="628" t="s">
        <v>126</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134</v>
      </c>
      <c r="BP24" s="685"/>
      <c r="BQ24" s="685"/>
      <c r="BR24" s="685"/>
      <c r="BS24" s="631" t="s">
        <v>134</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6564227</v>
      </c>
      <c r="CS24" s="689"/>
      <c r="CT24" s="689"/>
      <c r="CU24" s="689"/>
      <c r="CV24" s="689"/>
      <c r="CW24" s="689"/>
      <c r="CX24" s="689"/>
      <c r="CY24" s="735"/>
      <c r="CZ24" s="736">
        <v>35.700000000000003</v>
      </c>
      <c r="DA24" s="705"/>
      <c r="DB24" s="705"/>
      <c r="DC24" s="739"/>
      <c r="DD24" s="734">
        <v>4846021</v>
      </c>
      <c r="DE24" s="689"/>
      <c r="DF24" s="689"/>
      <c r="DG24" s="689"/>
      <c r="DH24" s="689"/>
      <c r="DI24" s="689"/>
      <c r="DJ24" s="689"/>
      <c r="DK24" s="735"/>
      <c r="DL24" s="734">
        <v>4626554</v>
      </c>
      <c r="DM24" s="689"/>
      <c r="DN24" s="689"/>
      <c r="DO24" s="689"/>
      <c r="DP24" s="689"/>
      <c r="DQ24" s="689"/>
      <c r="DR24" s="689"/>
      <c r="DS24" s="689"/>
      <c r="DT24" s="689"/>
      <c r="DU24" s="689"/>
      <c r="DV24" s="735"/>
      <c r="DW24" s="736">
        <v>38.5</v>
      </c>
      <c r="DX24" s="705"/>
      <c r="DY24" s="705"/>
      <c r="DZ24" s="705"/>
      <c r="EA24" s="705"/>
      <c r="EB24" s="705"/>
      <c r="EC24" s="737"/>
    </row>
    <row r="25" spans="2:133" ht="11.25" customHeight="1">
      <c r="B25" s="620" t="s">
        <v>288</v>
      </c>
      <c r="C25" s="621"/>
      <c r="D25" s="621"/>
      <c r="E25" s="621"/>
      <c r="F25" s="621"/>
      <c r="G25" s="621"/>
      <c r="H25" s="621"/>
      <c r="I25" s="621"/>
      <c r="J25" s="621"/>
      <c r="K25" s="621"/>
      <c r="L25" s="621"/>
      <c r="M25" s="621"/>
      <c r="N25" s="621"/>
      <c r="O25" s="621"/>
      <c r="P25" s="621"/>
      <c r="Q25" s="622"/>
      <c r="R25" s="623">
        <v>305958</v>
      </c>
      <c r="S25" s="626"/>
      <c r="T25" s="626"/>
      <c r="U25" s="626"/>
      <c r="V25" s="626"/>
      <c r="W25" s="626"/>
      <c r="X25" s="626"/>
      <c r="Y25" s="627"/>
      <c r="Z25" s="685">
        <v>1.5</v>
      </c>
      <c r="AA25" s="685"/>
      <c r="AB25" s="685"/>
      <c r="AC25" s="685"/>
      <c r="AD25" s="686">
        <v>17832</v>
      </c>
      <c r="AE25" s="686"/>
      <c r="AF25" s="686"/>
      <c r="AG25" s="686"/>
      <c r="AH25" s="686"/>
      <c r="AI25" s="686"/>
      <c r="AJ25" s="686"/>
      <c r="AK25" s="686"/>
      <c r="AL25" s="628">
        <v>0.2</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134</v>
      </c>
      <c r="BP25" s="685"/>
      <c r="BQ25" s="685"/>
      <c r="BR25" s="685"/>
      <c r="BS25" s="631" t="s">
        <v>126</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2439228</v>
      </c>
      <c r="CS25" s="624"/>
      <c r="CT25" s="624"/>
      <c r="CU25" s="624"/>
      <c r="CV25" s="624"/>
      <c r="CW25" s="624"/>
      <c r="CX25" s="624"/>
      <c r="CY25" s="625"/>
      <c r="CZ25" s="628">
        <v>13.3</v>
      </c>
      <c r="DA25" s="657"/>
      <c r="DB25" s="657"/>
      <c r="DC25" s="658"/>
      <c r="DD25" s="631">
        <v>2208753</v>
      </c>
      <c r="DE25" s="624"/>
      <c r="DF25" s="624"/>
      <c r="DG25" s="624"/>
      <c r="DH25" s="624"/>
      <c r="DI25" s="624"/>
      <c r="DJ25" s="624"/>
      <c r="DK25" s="625"/>
      <c r="DL25" s="631">
        <v>2101007</v>
      </c>
      <c r="DM25" s="624"/>
      <c r="DN25" s="624"/>
      <c r="DO25" s="624"/>
      <c r="DP25" s="624"/>
      <c r="DQ25" s="624"/>
      <c r="DR25" s="624"/>
      <c r="DS25" s="624"/>
      <c r="DT25" s="624"/>
      <c r="DU25" s="624"/>
      <c r="DV25" s="625"/>
      <c r="DW25" s="628">
        <v>17.5</v>
      </c>
      <c r="DX25" s="657"/>
      <c r="DY25" s="657"/>
      <c r="DZ25" s="657"/>
      <c r="EA25" s="657"/>
      <c r="EB25" s="657"/>
      <c r="EC25" s="659"/>
    </row>
    <row r="26" spans="2:133" ht="11.25" customHeight="1">
      <c r="B26" s="620" t="s">
        <v>291</v>
      </c>
      <c r="C26" s="621"/>
      <c r="D26" s="621"/>
      <c r="E26" s="621"/>
      <c r="F26" s="621"/>
      <c r="G26" s="621"/>
      <c r="H26" s="621"/>
      <c r="I26" s="621"/>
      <c r="J26" s="621"/>
      <c r="K26" s="621"/>
      <c r="L26" s="621"/>
      <c r="M26" s="621"/>
      <c r="N26" s="621"/>
      <c r="O26" s="621"/>
      <c r="P26" s="621"/>
      <c r="Q26" s="622"/>
      <c r="R26" s="623">
        <v>163497</v>
      </c>
      <c r="S26" s="626"/>
      <c r="T26" s="626"/>
      <c r="U26" s="626"/>
      <c r="V26" s="626"/>
      <c r="W26" s="626"/>
      <c r="X26" s="626"/>
      <c r="Y26" s="627"/>
      <c r="Z26" s="685">
        <v>0.8</v>
      </c>
      <c r="AA26" s="685"/>
      <c r="AB26" s="685"/>
      <c r="AC26" s="685"/>
      <c r="AD26" s="686" t="s">
        <v>126</v>
      </c>
      <c r="AE26" s="686"/>
      <c r="AF26" s="686"/>
      <c r="AG26" s="686"/>
      <c r="AH26" s="686"/>
      <c r="AI26" s="686"/>
      <c r="AJ26" s="686"/>
      <c r="AK26" s="686"/>
      <c r="AL26" s="628" t="s">
        <v>126</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134</v>
      </c>
      <c r="BH26" s="626"/>
      <c r="BI26" s="626"/>
      <c r="BJ26" s="626"/>
      <c r="BK26" s="626"/>
      <c r="BL26" s="626"/>
      <c r="BM26" s="626"/>
      <c r="BN26" s="627"/>
      <c r="BO26" s="685" t="s">
        <v>134</v>
      </c>
      <c r="BP26" s="685"/>
      <c r="BQ26" s="685"/>
      <c r="BR26" s="685"/>
      <c r="BS26" s="631" t="s">
        <v>134</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1569737</v>
      </c>
      <c r="CS26" s="626"/>
      <c r="CT26" s="626"/>
      <c r="CU26" s="626"/>
      <c r="CV26" s="626"/>
      <c r="CW26" s="626"/>
      <c r="CX26" s="626"/>
      <c r="CY26" s="627"/>
      <c r="CZ26" s="628">
        <v>8.5</v>
      </c>
      <c r="DA26" s="657"/>
      <c r="DB26" s="657"/>
      <c r="DC26" s="658"/>
      <c r="DD26" s="631">
        <v>1389539</v>
      </c>
      <c r="DE26" s="626"/>
      <c r="DF26" s="626"/>
      <c r="DG26" s="626"/>
      <c r="DH26" s="626"/>
      <c r="DI26" s="626"/>
      <c r="DJ26" s="626"/>
      <c r="DK26" s="627"/>
      <c r="DL26" s="631" t="s">
        <v>240</v>
      </c>
      <c r="DM26" s="626"/>
      <c r="DN26" s="626"/>
      <c r="DO26" s="626"/>
      <c r="DP26" s="626"/>
      <c r="DQ26" s="626"/>
      <c r="DR26" s="626"/>
      <c r="DS26" s="626"/>
      <c r="DT26" s="626"/>
      <c r="DU26" s="626"/>
      <c r="DV26" s="627"/>
      <c r="DW26" s="628" t="s">
        <v>126</v>
      </c>
      <c r="DX26" s="657"/>
      <c r="DY26" s="657"/>
      <c r="DZ26" s="657"/>
      <c r="EA26" s="657"/>
      <c r="EB26" s="657"/>
      <c r="EC26" s="659"/>
    </row>
    <row r="27" spans="2:133" ht="11.25" customHeight="1">
      <c r="B27" s="620" t="s">
        <v>294</v>
      </c>
      <c r="C27" s="621"/>
      <c r="D27" s="621"/>
      <c r="E27" s="621"/>
      <c r="F27" s="621"/>
      <c r="G27" s="621"/>
      <c r="H27" s="621"/>
      <c r="I27" s="621"/>
      <c r="J27" s="621"/>
      <c r="K27" s="621"/>
      <c r="L27" s="621"/>
      <c r="M27" s="621"/>
      <c r="N27" s="621"/>
      <c r="O27" s="621"/>
      <c r="P27" s="621"/>
      <c r="Q27" s="622"/>
      <c r="R27" s="623">
        <v>1786520</v>
      </c>
      <c r="S27" s="626"/>
      <c r="T27" s="626"/>
      <c r="U27" s="626"/>
      <c r="V27" s="626"/>
      <c r="W27" s="626"/>
      <c r="X27" s="626"/>
      <c r="Y27" s="627"/>
      <c r="Z27" s="685">
        <v>8.6999999999999993</v>
      </c>
      <c r="AA27" s="685"/>
      <c r="AB27" s="685"/>
      <c r="AC27" s="685"/>
      <c r="AD27" s="686" t="s">
        <v>134</v>
      </c>
      <c r="AE27" s="686"/>
      <c r="AF27" s="686"/>
      <c r="AG27" s="686"/>
      <c r="AH27" s="686"/>
      <c r="AI27" s="686"/>
      <c r="AJ27" s="686"/>
      <c r="AK27" s="686"/>
      <c r="AL27" s="628" t="s">
        <v>126</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4690897</v>
      </c>
      <c r="BH27" s="626"/>
      <c r="BI27" s="626"/>
      <c r="BJ27" s="626"/>
      <c r="BK27" s="626"/>
      <c r="BL27" s="626"/>
      <c r="BM27" s="626"/>
      <c r="BN27" s="627"/>
      <c r="BO27" s="685">
        <v>100</v>
      </c>
      <c r="BP27" s="685"/>
      <c r="BQ27" s="685"/>
      <c r="BR27" s="685"/>
      <c r="BS27" s="631">
        <v>50929</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2270557</v>
      </c>
      <c r="CS27" s="624"/>
      <c r="CT27" s="624"/>
      <c r="CU27" s="624"/>
      <c r="CV27" s="624"/>
      <c r="CW27" s="624"/>
      <c r="CX27" s="624"/>
      <c r="CY27" s="625"/>
      <c r="CZ27" s="628">
        <v>12.4</v>
      </c>
      <c r="DA27" s="657"/>
      <c r="DB27" s="657"/>
      <c r="DC27" s="658"/>
      <c r="DD27" s="631">
        <v>813424</v>
      </c>
      <c r="DE27" s="624"/>
      <c r="DF27" s="624"/>
      <c r="DG27" s="624"/>
      <c r="DH27" s="624"/>
      <c r="DI27" s="624"/>
      <c r="DJ27" s="624"/>
      <c r="DK27" s="625"/>
      <c r="DL27" s="631">
        <v>799489</v>
      </c>
      <c r="DM27" s="624"/>
      <c r="DN27" s="624"/>
      <c r="DO27" s="624"/>
      <c r="DP27" s="624"/>
      <c r="DQ27" s="624"/>
      <c r="DR27" s="624"/>
      <c r="DS27" s="624"/>
      <c r="DT27" s="624"/>
      <c r="DU27" s="624"/>
      <c r="DV27" s="625"/>
      <c r="DW27" s="628">
        <v>6.7</v>
      </c>
      <c r="DX27" s="657"/>
      <c r="DY27" s="657"/>
      <c r="DZ27" s="657"/>
      <c r="EA27" s="657"/>
      <c r="EB27" s="657"/>
      <c r="EC27" s="659"/>
    </row>
    <row r="28" spans="2:133" ht="11.25" customHeight="1">
      <c r="B28" s="728" t="s">
        <v>297</v>
      </c>
      <c r="C28" s="729"/>
      <c r="D28" s="729"/>
      <c r="E28" s="729"/>
      <c r="F28" s="729"/>
      <c r="G28" s="729"/>
      <c r="H28" s="729"/>
      <c r="I28" s="729"/>
      <c r="J28" s="729"/>
      <c r="K28" s="729"/>
      <c r="L28" s="729"/>
      <c r="M28" s="729"/>
      <c r="N28" s="729"/>
      <c r="O28" s="729"/>
      <c r="P28" s="729"/>
      <c r="Q28" s="730"/>
      <c r="R28" s="623">
        <v>41217</v>
      </c>
      <c r="S28" s="626"/>
      <c r="T28" s="626"/>
      <c r="U28" s="626"/>
      <c r="V28" s="626"/>
      <c r="W28" s="626"/>
      <c r="X28" s="626"/>
      <c r="Y28" s="627"/>
      <c r="Z28" s="685">
        <v>0.2</v>
      </c>
      <c r="AA28" s="685"/>
      <c r="AB28" s="685"/>
      <c r="AC28" s="685"/>
      <c r="AD28" s="686">
        <v>41217</v>
      </c>
      <c r="AE28" s="686"/>
      <c r="AF28" s="686"/>
      <c r="AG28" s="686"/>
      <c r="AH28" s="686"/>
      <c r="AI28" s="686"/>
      <c r="AJ28" s="686"/>
      <c r="AK28" s="686"/>
      <c r="AL28" s="628">
        <v>0.4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1854442</v>
      </c>
      <c r="CS28" s="626"/>
      <c r="CT28" s="626"/>
      <c r="CU28" s="626"/>
      <c r="CV28" s="626"/>
      <c r="CW28" s="626"/>
      <c r="CX28" s="626"/>
      <c r="CY28" s="627"/>
      <c r="CZ28" s="628">
        <v>10.1</v>
      </c>
      <c r="DA28" s="657"/>
      <c r="DB28" s="657"/>
      <c r="DC28" s="658"/>
      <c r="DD28" s="631">
        <v>1823844</v>
      </c>
      <c r="DE28" s="626"/>
      <c r="DF28" s="626"/>
      <c r="DG28" s="626"/>
      <c r="DH28" s="626"/>
      <c r="DI28" s="626"/>
      <c r="DJ28" s="626"/>
      <c r="DK28" s="627"/>
      <c r="DL28" s="631">
        <v>1726058</v>
      </c>
      <c r="DM28" s="626"/>
      <c r="DN28" s="626"/>
      <c r="DO28" s="626"/>
      <c r="DP28" s="626"/>
      <c r="DQ28" s="626"/>
      <c r="DR28" s="626"/>
      <c r="DS28" s="626"/>
      <c r="DT28" s="626"/>
      <c r="DU28" s="626"/>
      <c r="DV28" s="627"/>
      <c r="DW28" s="628">
        <v>14.4</v>
      </c>
      <c r="DX28" s="657"/>
      <c r="DY28" s="657"/>
      <c r="DZ28" s="657"/>
      <c r="EA28" s="657"/>
      <c r="EB28" s="657"/>
      <c r="EC28" s="659"/>
    </row>
    <row r="29" spans="2:133" ht="11.25" customHeight="1">
      <c r="B29" s="620" t="s">
        <v>299</v>
      </c>
      <c r="C29" s="621"/>
      <c r="D29" s="621"/>
      <c r="E29" s="621"/>
      <c r="F29" s="621"/>
      <c r="G29" s="621"/>
      <c r="H29" s="621"/>
      <c r="I29" s="621"/>
      <c r="J29" s="621"/>
      <c r="K29" s="621"/>
      <c r="L29" s="621"/>
      <c r="M29" s="621"/>
      <c r="N29" s="621"/>
      <c r="O29" s="621"/>
      <c r="P29" s="621"/>
      <c r="Q29" s="622"/>
      <c r="R29" s="623">
        <v>1046733</v>
      </c>
      <c r="S29" s="626"/>
      <c r="T29" s="626"/>
      <c r="U29" s="626"/>
      <c r="V29" s="626"/>
      <c r="W29" s="626"/>
      <c r="X29" s="626"/>
      <c r="Y29" s="627"/>
      <c r="Z29" s="685">
        <v>5.0999999999999996</v>
      </c>
      <c r="AA29" s="685"/>
      <c r="AB29" s="685"/>
      <c r="AC29" s="685"/>
      <c r="AD29" s="686" t="s">
        <v>126</v>
      </c>
      <c r="AE29" s="686"/>
      <c r="AF29" s="686"/>
      <c r="AG29" s="686"/>
      <c r="AH29" s="686"/>
      <c r="AI29" s="686"/>
      <c r="AJ29" s="686"/>
      <c r="AK29" s="686"/>
      <c r="AL29" s="628" t="s">
        <v>126</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3">
        <v>1854442</v>
      </c>
      <c r="CS29" s="624"/>
      <c r="CT29" s="624"/>
      <c r="CU29" s="624"/>
      <c r="CV29" s="624"/>
      <c r="CW29" s="624"/>
      <c r="CX29" s="624"/>
      <c r="CY29" s="625"/>
      <c r="CZ29" s="628">
        <v>10.1</v>
      </c>
      <c r="DA29" s="657"/>
      <c r="DB29" s="657"/>
      <c r="DC29" s="658"/>
      <c r="DD29" s="631">
        <v>1823844</v>
      </c>
      <c r="DE29" s="624"/>
      <c r="DF29" s="624"/>
      <c r="DG29" s="624"/>
      <c r="DH29" s="624"/>
      <c r="DI29" s="624"/>
      <c r="DJ29" s="624"/>
      <c r="DK29" s="625"/>
      <c r="DL29" s="631">
        <v>1726058</v>
      </c>
      <c r="DM29" s="624"/>
      <c r="DN29" s="624"/>
      <c r="DO29" s="624"/>
      <c r="DP29" s="624"/>
      <c r="DQ29" s="624"/>
      <c r="DR29" s="624"/>
      <c r="DS29" s="624"/>
      <c r="DT29" s="624"/>
      <c r="DU29" s="624"/>
      <c r="DV29" s="625"/>
      <c r="DW29" s="628">
        <v>14.4</v>
      </c>
      <c r="DX29" s="657"/>
      <c r="DY29" s="657"/>
      <c r="DZ29" s="657"/>
      <c r="EA29" s="657"/>
      <c r="EB29" s="657"/>
      <c r="EC29" s="659"/>
    </row>
    <row r="30" spans="2:133" ht="11.25" customHeight="1">
      <c r="B30" s="620" t="s">
        <v>304</v>
      </c>
      <c r="C30" s="621"/>
      <c r="D30" s="621"/>
      <c r="E30" s="621"/>
      <c r="F30" s="621"/>
      <c r="G30" s="621"/>
      <c r="H30" s="621"/>
      <c r="I30" s="621"/>
      <c r="J30" s="621"/>
      <c r="K30" s="621"/>
      <c r="L30" s="621"/>
      <c r="M30" s="621"/>
      <c r="N30" s="621"/>
      <c r="O30" s="621"/>
      <c r="P30" s="621"/>
      <c r="Q30" s="622"/>
      <c r="R30" s="623">
        <v>71460</v>
      </c>
      <c r="S30" s="626"/>
      <c r="T30" s="626"/>
      <c r="U30" s="626"/>
      <c r="V30" s="626"/>
      <c r="W30" s="626"/>
      <c r="X30" s="626"/>
      <c r="Y30" s="627"/>
      <c r="Z30" s="685">
        <v>0.3</v>
      </c>
      <c r="AA30" s="685"/>
      <c r="AB30" s="685"/>
      <c r="AC30" s="685"/>
      <c r="AD30" s="686">
        <v>35271</v>
      </c>
      <c r="AE30" s="686"/>
      <c r="AF30" s="686"/>
      <c r="AG30" s="686"/>
      <c r="AH30" s="686"/>
      <c r="AI30" s="686"/>
      <c r="AJ30" s="686"/>
      <c r="AK30" s="686"/>
      <c r="AL30" s="628">
        <v>0.3</v>
      </c>
      <c r="AM30" s="629"/>
      <c r="AN30" s="629"/>
      <c r="AO30" s="687"/>
      <c r="AP30" s="713" t="s">
        <v>305</v>
      </c>
      <c r="AQ30" s="714"/>
      <c r="AR30" s="714"/>
      <c r="AS30" s="714"/>
      <c r="AT30" s="719" t="s">
        <v>306</v>
      </c>
      <c r="AU30" s="230"/>
      <c r="AV30" s="230"/>
      <c r="AW30" s="230"/>
      <c r="AX30" s="722" t="s">
        <v>182</v>
      </c>
      <c r="AY30" s="723"/>
      <c r="AZ30" s="723"/>
      <c r="BA30" s="723"/>
      <c r="BB30" s="723"/>
      <c r="BC30" s="723"/>
      <c r="BD30" s="723"/>
      <c r="BE30" s="723"/>
      <c r="BF30" s="724"/>
      <c r="BG30" s="703">
        <v>98.7</v>
      </c>
      <c r="BH30" s="704"/>
      <c r="BI30" s="704"/>
      <c r="BJ30" s="704"/>
      <c r="BK30" s="704"/>
      <c r="BL30" s="704"/>
      <c r="BM30" s="705">
        <v>91.1</v>
      </c>
      <c r="BN30" s="704"/>
      <c r="BO30" s="704"/>
      <c r="BP30" s="704"/>
      <c r="BQ30" s="706"/>
      <c r="BR30" s="703">
        <v>98.6</v>
      </c>
      <c r="BS30" s="704"/>
      <c r="BT30" s="704"/>
      <c r="BU30" s="704"/>
      <c r="BV30" s="704"/>
      <c r="BW30" s="704"/>
      <c r="BX30" s="705">
        <v>90.1</v>
      </c>
      <c r="BY30" s="704"/>
      <c r="BZ30" s="704"/>
      <c r="CA30" s="704"/>
      <c r="CB30" s="706"/>
      <c r="CD30" s="709"/>
      <c r="CE30" s="710"/>
      <c r="CF30" s="667" t="s">
        <v>307</v>
      </c>
      <c r="CG30" s="664"/>
      <c r="CH30" s="664"/>
      <c r="CI30" s="664"/>
      <c r="CJ30" s="664"/>
      <c r="CK30" s="664"/>
      <c r="CL30" s="664"/>
      <c r="CM30" s="664"/>
      <c r="CN30" s="664"/>
      <c r="CO30" s="664"/>
      <c r="CP30" s="664"/>
      <c r="CQ30" s="665"/>
      <c r="CR30" s="623">
        <v>1737273</v>
      </c>
      <c r="CS30" s="626"/>
      <c r="CT30" s="626"/>
      <c r="CU30" s="626"/>
      <c r="CV30" s="626"/>
      <c r="CW30" s="626"/>
      <c r="CX30" s="626"/>
      <c r="CY30" s="627"/>
      <c r="CZ30" s="628">
        <v>9.5</v>
      </c>
      <c r="DA30" s="657"/>
      <c r="DB30" s="657"/>
      <c r="DC30" s="658"/>
      <c r="DD30" s="631">
        <v>1706675</v>
      </c>
      <c r="DE30" s="626"/>
      <c r="DF30" s="626"/>
      <c r="DG30" s="626"/>
      <c r="DH30" s="626"/>
      <c r="DI30" s="626"/>
      <c r="DJ30" s="626"/>
      <c r="DK30" s="627"/>
      <c r="DL30" s="631">
        <v>1608889</v>
      </c>
      <c r="DM30" s="626"/>
      <c r="DN30" s="626"/>
      <c r="DO30" s="626"/>
      <c r="DP30" s="626"/>
      <c r="DQ30" s="626"/>
      <c r="DR30" s="626"/>
      <c r="DS30" s="626"/>
      <c r="DT30" s="626"/>
      <c r="DU30" s="626"/>
      <c r="DV30" s="627"/>
      <c r="DW30" s="628">
        <v>13.4</v>
      </c>
      <c r="DX30" s="657"/>
      <c r="DY30" s="657"/>
      <c r="DZ30" s="657"/>
      <c r="EA30" s="657"/>
      <c r="EB30" s="657"/>
      <c r="EC30" s="659"/>
    </row>
    <row r="31" spans="2:133" ht="11.25" customHeight="1">
      <c r="B31" s="620" t="s">
        <v>308</v>
      </c>
      <c r="C31" s="621"/>
      <c r="D31" s="621"/>
      <c r="E31" s="621"/>
      <c r="F31" s="621"/>
      <c r="G31" s="621"/>
      <c r="H31" s="621"/>
      <c r="I31" s="621"/>
      <c r="J31" s="621"/>
      <c r="K31" s="621"/>
      <c r="L31" s="621"/>
      <c r="M31" s="621"/>
      <c r="N31" s="621"/>
      <c r="O31" s="621"/>
      <c r="P31" s="621"/>
      <c r="Q31" s="622"/>
      <c r="R31" s="623">
        <v>46706</v>
      </c>
      <c r="S31" s="626"/>
      <c r="T31" s="626"/>
      <c r="U31" s="626"/>
      <c r="V31" s="626"/>
      <c r="W31" s="626"/>
      <c r="X31" s="626"/>
      <c r="Y31" s="627"/>
      <c r="Z31" s="685">
        <v>0.2</v>
      </c>
      <c r="AA31" s="685"/>
      <c r="AB31" s="685"/>
      <c r="AC31" s="685"/>
      <c r="AD31" s="686" t="s">
        <v>134</v>
      </c>
      <c r="AE31" s="686"/>
      <c r="AF31" s="686"/>
      <c r="AG31" s="686"/>
      <c r="AH31" s="686"/>
      <c r="AI31" s="686"/>
      <c r="AJ31" s="686"/>
      <c r="AK31" s="686"/>
      <c r="AL31" s="628" t="s">
        <v>126</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99.6</v>
      </c>
      <c r="BH31" s="624"/>
      <c r="BI31" s="624"/>
      <c r="BJ31" s="624"/>
      <c r="BK31" s="624"/>
      <c r="BL31" s="624"/>
      <c r="BM31" s="629">
        <v>98.5</v>
      </c>
      <c r="BN31" s="702"/>
      <c r="BO31" s="702"/>
      <c r="BP31" s="702"/>
      <c r="BQ31" s="663"/>
      <c r="BR31" s="701">
        <v>99.7</v>
      </c>
      <c r="BS31" s="624"/>
      <c r="BT31" s="624"/>
      <c r="BU31" s="624"/>
      <c r="BV31" s="624"/>
      <c r="BW31" s="624"/>
      <c r="BX31" s="629">
        <v>98.4</v>
      </c>
      <c r="BY31" s="702"/>
      <c r="BZ31" s="702"/>
      <c r="CA31" s="702"/>
      <c r="CB31" s="663"/>
      <c r="CD31" s="709"/>
      <c r="CE31" s="710"/>
      <c r="CF31" s="667" t="s">
        <v>311</v>
      </c>
      <c r="CG31" s="664"/>
      <c r="CH31" s="664"/>
      <c r="CI31" s="664"/>
      <c r="CJ31" s="664"/>
      <c r="CK31" s="664"/>
      <c r="CL31" s="664"/>
      <c r="CM31" s="664"/>
      <c r="CN31" s="664"/>
      <c r="CO31" s="664"/>
      <c r="CP31" s="664"/>
      <c r="CQ31" s="665"/>
      <c r="CR31" s="623">
        <v>117169</v>
      </c>
      <c r="CS31" s="624"/>
      <c r="CT31" s="624"/>
      <c r="CU31" s="624"/>
      <c r="CV31" s="624"/>
      <c r="CW31" s="624"/>
      <c r="CX31" s="624"/>
      <c r="CY31" s="625"/>
      <c r="CZ31" s="628">
        <v>0.6</v>
      </c>
      <c r="DA31" s="657"/>
      <c r="DB31" s="657"/>
      <c r="DC31" s="658"/>
      <c r="DD31" s="631">
        <v>117169</v>
      </c>
      <c r="DE31" s="624"/>
      <c r="DF31" s="624"/>
      <c r="DG31" s="624"/>
      <c r="DH31" s="624"/>
      <c r="DI31" s="624"/>
      <c r="DJ31" s="624"/>
      <c r="DK31" s="625"/>
      <c r="DL31" s="631">
        <v>117169</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312</v>
      </c>
      <c r="C32" s="621"/>
      <c r="D32" s="621"/>
      <c r="E32" s="621"/>
      <c r="F32" s="621"/>
      <c r="G32" s="621"/>
      <c r="H32" s="621"/>
      <c r="I32" s="621"/>
      <c r="J32" s="621"/>
      <c r="K32" s="621"/>
      <c r="L32" s="621"/>
      <c r="M32" s="621"/>
      <c r="N32" s="621"/>
      <c r="O32" s="621"/>
      <c r="P32" s="621"/>
      <c r="Q32" s="622"/>
      <c r="R32" s="623">
        <v>186276</v>
      </c>
      <c r="S32" s="626"/>
      <c r="T32" s="626"/>
      <c r="U32" s="626"/>
      <c r="V32" s="626"/>
      <c r="W32" s="626"/>
      <c r="X32" s="626"/>
      <c r="Y32" s="627"/>
      <c r="Z32" s="685">
        <v>0.9</v>
      </c>
      <c r="AA32" s="685"/>
      <c r="AB32" s="685"/>
      <c r="AC32" s="685"/>
      <c r="AD32" s="686" t="s">
        <v>126</v>
      </c>
      <c r="AE32" s="686"/>
      <c r="AF32" s="686"/>
      <c r="AG32" s="686"/>
      <c r="AH32" s="686"/>
      <c r="AI32" s="686"/>
      <c r="AJ32" s="686"/>
      <c r="AK32" s="686"/>
      <c r="AL32" s="628" t="s">
        <v>134</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97.9</v>
      </c>
      <c r="BH32" s="639"/>
      <c r="BI32" s="639"/>
      <c r="BJ32" s="639"/>
      <c r="BK32" s="639"/>
      <c r="BL32" s="639"/>
      <c r="BM32" s="683">
        <v>85.5</v>
      </c>
      <c r="BN32" s="639"/>
      <c r="BO32" s="639"/>
      <c r="BP32" s="639"/>
      <c r="BQ32" s="676"/>
      <c r="BR32" s="700">
        <v>97.7</v>
      </c>
      <c r="BS32" s="639"/>
      <c r="BT32" s="639"/>
      <c r="BU32" s="639"/>
      <c r="BV32" s="639"/>
      <c r="BW32" s="639"/>
      <c r="BX32" s="683">
        <v>84.4</v>
      </c>
      <c r="BY32" s="639"/>
      <c r="BZ32" s="639"/>
      <c r="CA32" s="639"/>
      <c r="CB32" s="676"/>
      <c r="CD32" s="711"/>
      <c r="CE32" s="712"/>
      <c r="CF32" s="667" t="s">
        <v>314</v>
      </c>
      <c r="CG32" s="664"/>
      <c r="CH32" s="664"/>
      <c r="CI32" s="664"/>
      <c r="CJ32" s="664"/>
      <c r="CK32" s="664"/>
      <c r="CL32" s="664"/>
      <c r="CM32" s="664"/>
      <c r="CN32" s="664"/>
      <c r="CO32" s="664"/>
      <c r="CP32" s="664"/>
      <c r="CQ32" s="665"/>
      <c r="CR32" s="623" t="s">
        <v>126</v>
      </c>
      <c r="CS32" s="626"/>
      <c r="CT32" s="626"/>
      <c r="CU32" s="626"/>
      <c r="CV32" s="626"/>
      <c r="CW32" s="626"/>
      <c r="CX32" s="626"/>
      <c r="CY32" s="627"/>
      <c r="CZ32" s="628" t="s">
        <v>134</v>
      </c>
      <c r="DA32" s="657"/>
      <c r="DB32" s="657"/>
      <c r="DC32" s="658"/>
      <c r="DD32" s="631" t="s">
        <v>126</v>
      </c>
      <c r="DE32" s="626"/>
      <c r="DF32" s="626"/>
      <c r="DG32" s="626"/>
      <c r="DH32" s="626"/>
      <c r="DI32" s="626"/>
      <c r="DJ32" s="626"/>
      <c r="DK32" s="627"/>
      <c r="DL32" s="631" t="s">
        <v>126</v>
      </c>
      <c r="DM32" s="626"/>
      <c r="DN32" s="626"/>
      <c r="DO32" s="626"/>
      <c r="DP32" s="626"/>
      <c r="DQ32" s="626"/>
      <c r="DR32" s="626"/>
      <c r="DS32" s="626"/>
      <c r="DT32" s="626"/>
      <c r="DU32" s="626"/>
      <c r="DV32" s="627"/>
      <c r="DW32" s="628" t="s">
        <v>240</v>
      </c>
      <c r="DX32" s="657"/>
      <c r="DY32" s="657"/>
      <c r="DZ32" s="657"/>
      <c r="EA32" s="657"/>
      <c r="EB32" s="657"/>
      <c r="EC32" s="659"/>
    </row>
    <row r="33" spans="2:133" ht="11.25" customHeight="1">
      <c r="B33" s="620" t="s">
        <v>315</v>
      </c>
      <c r="C33" s="621"/>
      <c r="D33" s="621"/>
      <c r="E33" s="621"/>
      <c r="F33" s="621"/>
      <c r="G33" s="621"/>
      <c r="H33" s="621"/>
      <c r="I33" s="621"/>
      <c r="J33" s="621"/>
      <c r="K33" s="621"/>
      <c r="L33" s="621"/>
      <c r="M33" s="621"/>
      <c r="N33" s="621"/>
      <c r="O33" s="621"/>
      <c r="P33" s="621"/>
      <c r="Q33" s="622"/>
      <c r="R33" s="623">
        <v>2001032</v>
      </c>
      <c r="S33" s="626"/>
      <c r="T33" s="626"/>
      <c r="U33" s="626"/>
      <c r="V33" s="626"/>
      <c r="W33" s="626"/>
      <c r="X33" s="626"/>
      <c r="Y33" s="627"/>
      <c r="Z33" s="685">
        <v>9.8000000000000007</v>
      </c>
      <c r="AA33" s="685"/>
      <c r="AB33" s="685"/>
      <c r="AC33" s="685"/>
      <c r="AD33" s="686" t="s">
        <v>126</v>
      </c>
      <c r="AE33" s="686"/>
      <c r="AF33" s="686"/>
      <c r="AG33" s="686"/>
      <c r="AH33" s="686"/>
      <c r="AI33" s="686"/>
      <c r="AJ33" s="686"/>
      <c r="AK33" s="686"/>
      <c r="AL33" s="628" t="s">
        <v>126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9122935</v>
      </c>
      <c r="CS33" s="624"/>
      <c r="CT33" s="624"/>
      <c r="CU33" s="624"/>
      <c r="CV33" s="624"/>
      <c r="CW33" s="624"/>
      <c r="CX33" s="624"/>
      <c r="CY33" s="625"/>
      <c r="CZ33" s="628">
        <v>49.7</v>
      </c>
      <c r="DA33" s="657"/>
      <c r="DB33" s="657"/>
      <c r="DC33" s="658"/>
      <c r="DD33" s="631">
        <v>7214891</v>
      </c>
      <c r="DE33" s="624"/>
      <c r="DF33" s="624"/>
      <c r="DG33" s="624"/>
      <c r="DH33" s="624"/>
      <c r="DI33" s="624"/>
      <c r="DJ33" s="624"/>
      <c r="DK33" s="625"/>
      <c r="DL33" s="631">
        <v>5186374</v>
      </c>
      <c r="DM33" s="624"/>
      <c r="DN33" s="624"/>
      <c r="DO33" s="624"/>
      <c r="DP33" s="624"/>
      <c r="DQ33" s="624"/>
      <c r="DR33" s="624"/>
      <c r="DS33" s="624"/>
      <c r="DT33" s="624"/>
      <c r="DU33" s="624"/>
      <c r="DV33" s="625"/>
      <c r="DW33" s="628">
        <v>43.2</v>
      </c>
      <c r="DX33" s="657"/>
      <c r="DY33" s="657"/>
      <c r="DZ33" s="657"/>
      <c r="EA33" s="657"/>
      <c r="EB33" s="657"/>
      <c r="EC33" s="659"/>
    </row>
    <row r="34" spans="2:133" ht="11.25" customHeight="1">
      <c r="B34" s="620" t="s">
        <v>317</v>
      </c>
      <c r="C34" s="621"/>
      <c r="D34" s="621"/>
      <c r="E34" s="621"/>
      <c r="F34" s="621"/>
      <c r="G34" s="621"/>
      <c r="H34" s="621"/>
      <c r="I34" s="621"/>
      <c r="J34" s="621"/>
      <c r="K34" s="621"/>
      <c r="L34" s="621"/>
      <c r="M34" s="621"/>
      <c r="N34" s="621"/>
      <c r="O34" s="621"/>
      <c r="P34" s="621"/>
      <c r="Q34" s="622"/>
      <c r="R34" s="623">
        <v>691059</v>
      </c>
      <c r="S34" s="626"/>
      <c r="T34" s="626"/>
      <c r="U34" s="626"/>
      <c r="V34" s="626"/>
      <c r="W34" s="626"/>
      <c r="X34" s="626"/>
      <c r="Y34" s="627"/>
      <c r="Z34" s="685">
        <v>3.4</v>
      </c>
      <c r="AA34" s="685"/>
      <c r="AB34" s="685"/>
      <c r="AC34" s="685"/>
      <c r="AD34" s="686">
        <v>3198</v>
      </c>
      <c r="AE34" s="686"/>
      <c r="AF34" s="686"/>
      <c r="AG34" s="686"/>
      <c r="AH34" s="686"/>
      <c r="AI34" s="686"/>
      <c r="AJ34" s="686"/>
      <c r="AK34" s="686"/>
      <c r="AL34" s="628">
        <v>0</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2842338</v>
      </c>
      <c r="CS34" s="626"/>
      <c r="CT34" s="626"/>
      <c r="CU34" s="626"/>
      <c r="CV34" s="626"/>
      <c r="CW34" s="626"/>
      <c r="CX34" s="626"/>
      <c r="CY34" s="627"/>
      <c r="CZ34" s="628">
        <v>15.5</v>
      </c>
      <c r="DA34" s="657"/>
      <c r="DB34" s="657"/>
      <c r="DC34" s="658"/>
      <c r="DD34" s="631">
        <v>2269962</v>
      </c>
      <c r="DE34" s="626"/>
      <c r="DF34" s="626"/>
      <c r="DG34" s="626"/>
      <c r="DH34" s="626"/>
      <c r="DI34" s="626"/>
      <c r="DJ34" s="626"/>
      <c r="DK34" s="627"/>
      <c r="DL34" s="631">
        <v>1653924</v>
      </c>
      <c r="DM34" s="626"/>
      <c r="DN34" s="626"/>
      <c r="DO34" s="626"/>
      <c r="DP34" s="626"/>
      <c r="DQ34" s="626"/>
      <c r="DR34" s="626"/>
      <c r="DS34" s="626"/>
      <c r="DT34" s="626"/>
      <c r="DU34" s="626"/>
      <c r="DV34" s="627"/>
      <c r="DW34" s="628">
        <v>13.8</v>
      </c>
      <c r="DX34" s="657"/>
      <c r="DY34" s="657"/>
      <c r="DZ34" s="657"/>
      <c r="EA34" s="657"/>
      <c r="EB34" s="657"/>
      <c r="EC34" s="659"/>
    </row>
    <row r="35" spans="2:133" ht="11.25" customHeight="1">
      <c r="B35" s="620" t="s">
        <v>321</v>
      </c>
      <c r="C35" s="621"/>
      <c r="D35" s="621"/>
      <c r="E35" s="621"/>
      <c r="F35" s="621"/>
      <c r="G35" s="621"/>
      <c r="H35" s="621"/>
      <c r="I35" s="621"/>
      <c r="J35" s="621"/>
      <c r="K35" s="621"/>
      <c r="L35" s="621"/>
      <c r="M35" s="621"/>
      <c r="N35" s="621"/>
      <c r="O35" s="621"/>
      <c r="P35" s="621"/>
      <c r="Q35" s="622"/>
      <c r="R35" s="623">
        <v>1238700</v>
      </c>
      <c r="S35" s="626"/>
      <c r="T35" s="626"/>
      <c r="U35" s="626"/>
      <c r="V35" s="626"/>
      <c r="W35" s="626"/>
      <c r="X35" s="626"/>
      <c r="Y35" s="627"/>
      <c r="Z35" s="685">
        <v>6.1</v>
      </c>
      <c r="AA35" s="685"/>
      <c r="AB35" s="685"/>
      <c r="AC35" s="685"/>
      <c r="AD35" s="686" t="s">
        <v>126</v>
      </c>
      <c r="AE35" s="686"/>
      <c r="AF35" s="686"/>
      <c r="AG35" s="686"/>
      <c r="AH35" s="686"/>
      <c r="AI35" s="686"/>
      <c r="AJ35" s="686"/>
      <c r="AK35" s="686"/>
      <c r="AL35" s="628" t="s">
        <v>126</v>
      </c>
      <c r="AM35" s="629"/>
      <c r="AN35" s="629"/>
      <c r="AO35" s="687"/>
      <c r="AP35" s="234"/>
      <c r="AQ35" s="691" t="s">
        <v>322</v>
      </c>
      <c r="AR35" s="692"/>
      <c r="AS35" s="692"/>
      <c r="AT35" s="692"/>
      <c r="AU35" s="692"/>
      <c r="AV35" s="692"/>
      <c r="AW35" s="692"/>
      <c r="AX35" s="692"/>
      <c r="AY35" s="693"/>
      <c r="AZ35" s="688">
        <v>2592132</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326938</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1573202</v>
      </c>
      <c r="CS35" s="624"/>
      <c r="CT35" s="624"/>
      <c r="CU35" s="624"/>
      <c r="CV35" s="624"/>
      <c r="CW35" s="624"/>
      <c r="CX35" s="624"/>
      <c r="CY35" s="625"/>
      <c r="CZ35" s="628">
        <v>8.6</v>
      </c>
      <c r="DA35" s="657"/>
      <c r="DB35" s="657"/>
      <c r="DC35" s="658"/>
      <c r="DD35" s="631">
        <v>1422766</v>
      </c>
      <c r="DE35" s="624"/>
      <c r="DF35" s="624"/>
      <c r="DG35" s="624"/>
      <c r="DH35" s="624"/>
      <c r="DI35" s="624"/>
      <c r="DJ35" s="624"/>
      <c r="DK35" s="625"/>
      <c r="DL35" s="631">
        <v>1020755</v>
      </c>
      <c r="DM35" s="624"/>
      <c r="DN35" s="624"/>
      <c r="DO35" s="624"/>
      <c r="DP35" s="624"/>
      <c r="DQ35" s="624"/>
      <c r="DR35" s="624"/>
      <c r="DS35" s="624"/>
      <c r="DT35" s="624"/>
      <c r="DU35" s="624"/>
      <c r="DV35" s="625"/>
      <c r="DW35" s="628">
        <v>8.5</v>
      </c>
      <c r="DX35" s="657"/>
      <c r="DY35" s="657"/>
      <c r="DZ35" s="657"/>
      <c r="EA35" s="657"/>
      <c r="EB35" s="657"/>
      <c r="EC35" s="659"/>
    </row>
    <row r="36" spans="2:133" ht="11.25" customHeight="1">
      <c r="B36" s="620" t="s">
        <v>325</v>
      </c>
      <c r="C36" s="621"/>
      <c r="D36" s="621"/>
      <c r="E36" s="621"/>
      <c r="F36" s="621"/>
      <c r="G36" s="621"/>
      <c r="H36" s="621"/>
      <c r="I36" s="621"/>
      <c r="J36" s="621"/>
      <c r="K36" s="621"/>
      <c r="L36" s="621"/>
      <c r="M36" s="621"/>
      <c r="N36" s="621"/>
      <c r="O36" s="621"/>
      <c r="P36" s="621"/>
      <c r="Q36" s="622"/>
      <c r="R36" s="623" t="s">
        <v>134</v>
      </c>
      <c r="S36" s="626"/>
      <c r="T36" s="626"/>
      <c r="U36" s="626"/>
      <c r="V36" s="626"/>
      <c r="W36" s="626"/>
      <c r="X36" s="626"/>
      <c r="Y36" s="627"/>
      <c r="Z36" s="685" t="s">
        <v>240</v>
      </c>
      <c r="AA36" s="685"/>
      <c r="AB36" s="685"/>
      <c r="AC36" s="685"/>
      <c r="AD36" s="686" t="s">
        <v>126</v>
      </c>
      <c r="AE36" s="686"/>
      <c r="AF36" s="686"/>
      <c r="AG36" s="686"/>
      <c r="AH36" s="686"/>
      <c r="AI36" s="686"/>
      <c r="AJ36" s="686"/>
      <c r="AK36" s="686"/>
      <c r="AL36" s="628" t="s">
        <v>134</v>
      </c>
      <c r="AM36" s="629"/>
      <c r="AN36" s="629"/>
      <c r="AO36" s="687"/>
      <c r="AQ36" s="660" t="s">
        <v>326</v>
      </c>
      <c r="AR36" s="661"/>
      <c r="AS36" s="661"/>
      <c r="AT36" s="661"/>
      <c r="AU36" s="661"/>
      <c r="AV36" s="661"/>
      <c r="AW36" s="661"/>
      <c r="AX36" s="661"/>
      <c r="AY36" s="662"/>
      <c r="AZ36" s="623">
        <v>1067493</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292774</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2662360</v>
      </c>
      <c r="CS36" s="626"/>
      <c r="CT36" s="626"/>
      <c r="CU36" s="626"/>
      <c r="CV36" s="626"/>
      <c r="CW36" s="626"/>
      <c r="CX36" s="626"/>
      <c r="CY36" s="627"/>
      <c r="CZ36" s="628">
        <v>14.5</v>
      </c>
      <c r="DA36" s="657"/>
      <c r="DB36" s="657"/>
      <c r="DC36" s="658"/>
      <c r="DD36" s="631">
        <v>2151160</v>
      </c>
      <c r="DE36" s="626"/>
      <c r="DF36" s="626"/>
      <c r="DG36" s="626"/>
      <c r="DH36" s="626"/>
      <c r="DI36" s="626"/>
      <c r="DJ36" s="626"/>
      <c r="DK36" s="627"/>
      <c r="DL36" s="631">
        <v>1293072</v>
      </c>
      <c r="DM36" s="626"/>
      <c r="DN36" s="626"/>
      <c r="DO36" s="626"/>
      <c r="DP36" s="626"/>
      <c r="DQ36" s="626"/>
      <c r="DR36" s="626"/>
      <c r="DS36" s="626"/>
      <c r="DT36" s="626"/>
      <c r="DU36" s="626"/>
      <c r="DV36" s="627"/>
      <c r="DW36" s="628">
        <v>10.8</v>
      </c>
      <c r="DX36" s="657"/>
      <c r="DY36" s="657"/>
      <c r="DZ36" s="657"/>
      <c r="EA36" s="657"/>
      <c r="EB36" s="657"/>
      <c r="EC36" s="659"/>
    </row>
    <row r="37" spans="2:133" ht="11.25" customHeight="1">
      <c r="B37" s="620" t="s">
        <v>329</v>
      </c>
      <c r="C37" s="621"/>
      <c r="D37" s="621"/>
      <c r="E37" s="621"/>
      <c r="F37" s="621"/>
      <c r="G37" s="621"/>
      <c r="H37" s="621"/>
      <c r="I37" s="621"/>
      <c r="J37" s="621"/>
      <c r="K37" s="621"/>
      <c r="L37" s="621"/>
      <c r="M37" s="621"/>
      <c r="N37" s="621"/>
      <c r="O37" s="621"/>
      <c r="P37" s="621"/>
      <c r="Q37" s="622"/>
      <c r="R37" s="623">
        <v>601900</v>
      </c>
      <c r="S37" s="626"/>
      <c r="T37" s="626"/>
      <c r="U37" s="626"/>
      <c r="V37" s="626"/>
      <c r="W37" s="626"/>
      <c r="X37" s="626"/>
      <c r="Y37" s="627"/>
      <c r="Z37" s="685">
        <v>2.9</v>
      </c>
      <c r="AA37" s="685"/>
      <c r="AB37" s="685"/>
      <c r="AC37" s="685"/>
      <c r="AD37" s="686" t="s">
        <v>126</v>
      </c>
      <c r="AE37" s="686"/>
      <c r="AF37" s="686"/>
      <c r="AG37" s="686"/>
      <c r="AH37" s="686"/>
      <c r="AI37" s="686"/>
      <c r="AJ37" s="686"/>
      <c r="AK37" s="686"/>
      <c r="AL37" s="628" t="s">
        <v>240</v>
      </c>
      <c r="AM37" s="629"/>
      <c r="AN37" s="629"/>
      <c r="AO37" s="687"/>
      <c r="AQ37" s="660" t="s">
        <v>330</v>
      </c>
      <c r="AR37" s="661"/>
      <c r="AS37" s="661"/>
      <c r="AT37" s="661"/>
      <c r="AU37" s="661"/>
      <c r="AV37" s="661"/>
      <c r="AW37" s="661"/>
      <c r="AX37" s="661"/>
      <c r="AY37" s="662"/>
      <c r="AZ37" s="623">
        <v>172259</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4434</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711100</v>
      </c>
      <c r="CS37" s="624"/>
      <c r="CT37" s="624"/>
      <c r="CU37" s="624"/>
      <c r="CV37" s="624"/>
      <c r="CW37" s="624"/>
      <c r="CX37" s="624"/>
      <c r="CY37" s="625"/>
      <c r="CZ37" s="628">
        <v>3.9</v>
      </c>
      <c r="DA37" s="657"/>
      <c r="DB37" s="657"/>
      <c r="DC37" s="658"/>
      <c r="DD37" s="631">
        <v>483100</v>
      </c>
      <c r="DE37" s="624"/>
      <c r="DF37" s="624"/>
      <c r="DG37" s="624"/>
      <c r="DH37" s="624"/>
      <c r="DI37" s="624"/>
      <c r="DJ37" s="624"/>
      <c r="DK37" s="625"/>
      <c r="DL37" s="631">
        <v>460214</v>
      </c>
      <c r="DM37" s="624"/>
      <c r="DN37" s="624"/>
      <c r="DO37" s="624"/>
      <c r="DP37" s="624"/>
      <c r="DQ37" s="624"/>
      <c r="DR37" s="624"/>
      <c r="DS37" s="624"/>
      <c r="DT37" s="624"/>
      <c r="DU37" s="624"/>
      <c r="DV37" s="625"/>
      <c r="DW37" s="628">
        <v>3.8</v>
      </c>
      <c r="DX37" s="657"/>
      <c r="DY37" s="657"/>
      <c r="DZ37" s="657"/>
      <c r="EA37" s="657"/>
      <c r="EB37" s="657"/>
      <c r="EC37" s="659"/>
    </row>
    <row r="38" spans="2:133" ht="11.25" customHeight="1">
      <c r="B38" s="635" t="s">
        <v>333</v>
      </c>
      <c r="C38" s="636"/>
      <c r="D38" s="636"/>
      <c r="E38" s="636"/>
      <c r="F38" s="636"/>
      <c r="G38" s="636"/>
      <c r="H38" s="636"/>
      <c r="I38" s="636"/>
      <c r="J38" s="636"/>
      <c r="K38" s="636"/>
      <c r="L38" s="636"/>
      <c r="M38" s="636"/>
      <c r="N38" s="636"/>
      <c r="O38" s="636"/>
      <c r="P38" s="636"/>
      <c r="Q38" s="637"/>
      <c r="R38" s="638">
        <v>20428611</v>
      </c>
      <c r="S38" s="675"/>
      <c r="T38" s="675"/>
      <c r="U38" s="675"/>
      <c r="V38" s="675"/>
      <c r="W38" s="675"/>
      <c r="X38" s="675"/>
      <c r="Y38" s="680"/>
      <c r="Z38" s="681">
        <v>100</v>
      </c>
      <c r="AA38" s="681"/>
      <c r="AB38" s="681"/>
      <c r="AC38" s="681"/>
      <c r="AD38" s="682">
        <v>11410613</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v>72212</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6925</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1452067</v>
      </c>
      <c r="CS38" s="626"/>
      <c r="CT38" s="626"/>
      <c r="CU38" s="626"/>
      <c r="CV38" s="626"/>
      <c r="CW38" s="626"/>
      <c r="CX38" s="626"/>
      <c r="CY38" s="627"/>
      <c r="CZ38" s="628">
        <v>7.9</v>
      </c>
      <c r="DA38" s="657"/>
      <c r="DB38" s="657"/>
      <c r="DC38" s="658"/>
      <c r="DD38" s="631">
        <v>1296679</v>
      </c>
      <c r="DE38" s="626"/>
      <c r="DF38" s="626"/>
      <c r="DG38" s="626"/>
      <c r="DH38" s="626"/>
      <c r="DI38" s="626"/>
      <c r="DJ38" s="626"/>
      <c r="DK38" s="627"/>
      <c r="DL38" s="631">
        <v>1218419</v>
      </c>
      <c r="DM38" s="626"/>
      <c r="DN38" s="626"/>
      <c r="DO38" s="626"/>
      <c r="DP38" s="626"/>
      <c r="DQ38" s="626"/>
      <c r="DR38" s="626"/>
      <c r="DS38" s="626"/>
      <c r="DT38" s="626"/>
      <c r="DU38" s="626"/>
      <c r="DV38" s="627"/>
      <c r="DW38" s="628">
        <v>10.1</v>
      </c>
      <c r="DX38" s="657"/>
      <c r="DY38" s="657"/>
      <c r="DZ38" s="657"/>
      <c r="EA38" s="657"/>
      <c r="EB38" s="657"/>
      <c r="EC38" s="659"/>
    </row>
    <row r="39" spans="2:133" ht="11.25" customHeight="1">
      <c r="AQ39" s="660" t="s">
        <v>337</v>
      </c>
      <c r="AR39" s="661"/>
      <c r="AS39" s="661"/>
      <c r="AT39" s="661"/>
      <c r="AU39" s="661"/>
      <c r="AV39" s="661"/>
      <c r="AW39" s="661"/>
      <c r="AX39" s="661"/>
      <c r="AY39" s="662"/>
      <c r="AZ39" s="623">
        <v>360</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71</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132996</v>
      </c>
      <c r="CS39" s="624"/>
      <c r="CT39" s="624"/>
      <c r="CU39" s="624"/>
      <c r="CV39" s="624"/>
      <c r="CW39" s="624"/>
      <c r="CX39" s="624"/>
      <c r="CY39" s="625"/>
      <c r="CZ39" s="628">
        <v>0.7</v>
      </c>
      <c r="DA39" s="657"/>
      <c r="DB39" s="657"/>
      <c r="DC39" s="658"/>
      <c r="DD39" s="631">
        <v>19494</v>
      </c>
      <c r="DE39" s="624"/>
      <c r="DF39" s="624"/>
      <c r="DG39" s="624"/>
      <c r="DH39" s="624"/>
      <c r="DI39" s="624"/>
      <c r="DJ39" s="624"/>
      <c r="DK39" s="625"/>
      <c r="DL39" s="631" t="s">
        <v>126</v>
      </c>
      <c r="DM39" s="624"/>
      <c r="DN39" s="624"/>
      <c r="DO39" s="624"/>
      <c r="DP39" s="624"/>
      <c r="DQ39" s="624"/>
      <c r="DR39" s="624"/>
      <c r="DS39" s="624"/>
      <c r="DT39" s="624"/>
      <c r="DU39" s="624"/>
      <c r="DV39" s="625"/>
      <c r="DW39" s="628" t="s">
        <v>134</v>
      </c>
      <c r="DX39" s="657"/>
      <c r="DY39" s="657"/>
      <c r="DZ39" s="657"/>
      <c r="EA39" s="657"/>
      <c r="EB39" s="657"/>
      <c r="EC39" s="659"/>
    </row>
    <row r="40" spans="2:133" ht="11.25" customHeight="1">
      <c r="AQ40" s="660" t="s">
        <v>341</v>
      </c>
      <c r="AR40" s="661"/>
      <c r="AS40" s="661"/>
      <c r="AT40" s="661"/>
      <c r="AU40" s="661"/>
      <c r="AV40" s="661"/>
      <c r="AW40" s="661"/>
      <c r="AX40" s="661"/>
      <c r="AY40" s="662"/>
      <c r="AZ40" s="623">
        <v>187991</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134</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459972</v>
      </c>
      <c r="CS40" s="626"/>
      <c r="CT40" s="626"/>
      <c r="CU40" s="626"/>
      <c r="CV40" s="626"/>
      <c r="CW40" s="626"/>
      <c r="CX40" s="626"/>
      <c r="CY40" s="627"/>
      <c r="CZ40" s="628">
        <v>2.5</v>
      </c>
      <c r="DA40" s="657"/>
      <c r="DB40" s="657"/>
      <c r="DC40" s="658"/>
      <c r="DD40" s="631">
        <v>54830</v>
      </c>
      <c r="DE40" s="626"/>
      <c r="DF40" s="626"/>
      <c r="DG40" s="626"/>
      <c r="DH40" s="626"/>
      <c r="DI40" s="626"/>
      <c r="DJ40" s="626"/>
      <c r="DK40" s="627"/>
      <c r="DL40" s="631">
        <v>204</v>
      </c>
      <c r="DM40" s="626"/>
      <c r="DN40" s="626"/>
      <c r="DO40" s="626"/>
      <c r="DP40" s="626"/>
      <c r="DQ40" s="626"/>
      <c r="DR40" s="626"/>
      <c r="DS40" s="626"/>
      <c r="DT40" s="626"/>
      <c r="DU40" s="626"/>
      <c r="DV40" s="627"/>
      <c r="DW40" s="628">
        <v>0</v>
      </c>
      <c r="DX40" s="657"/>
      <c r="DY40" s="657"/>
      <c r="DZ40" s="657"/>
      <c r="EA40" s="657"/>
      <c r="EB40" s="657"/>
      <c r="EC40" s="659"/>
    </row>
    <row r="41" spans="2:133" ht="11.25" customHeight="1">
      <c r="AQ41" s="672" t="s">
        <v>344</v>
      </c>
      <c r="AR41" s="673"/>
      <c r="AS41" s="673"/>
      <c r="AT41" s="673"/>
      <c r="AU41" s="673"/>
      <c r="AV41" s="673"/>
      <c r="AW41" s="673"/>
      <c r="AX41" s="673"/>
      <c r="AY41" s="674"/>
      <c r="AZ41" s="638">
        <v>1091817</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329</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134</v>
      </c>
      <c r="DA41" s="657"/>
      <c r="DB41" s="657"/>
      <c r="DC41" s="658"/>
      <c r="DD41" s="631" t="s">
        <v>134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2684614</v>
      </c>
      <c r="CS42" s="626"/>
      <c r="CT42" s="626"/>
      <c r="CU42" s="626"/>
      <c r="CV42" s="626"/>
      <c r="CW42" s="626"/>
      <c r="CX42" s="626"/>
      <c r="CY42" s="627"/>
      <c r="CZ42" s="628">
        <v>14.6</v>
      </c>
      <c r="DA42" s="629"/>
      <c r="DB42" s="629"/>
      <c r="DC42" s="630"/>
      <c r="DD42" s="631">
        <v>1704925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67396</v>
      </c>
      <c r="CS43" s="624"/>
      <c r="CT43" s="624"/>
      <c r="CU43" s="624"/>
      <c r="CV43" s="624"/>
      <c r="CW43" s="624"/>
      <c r="CX43" s="624"/>
      <c r="CY43" s="625"/>
      <c r="CZ43" s="628">
        <v>0.4</v>
      </c>
      <c r="DA43" s="657"/>
      <c r="DB43" s="657"/>
      <c r="DC43" s="658"/>
      <c r="DD43" s="631">
        <v>67396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351</v>
      </c>
      <c r="CD44" s="651" t="s">
        <v>302</v>
      </c>
      <c r="CE44" s="652"/>
      <c r="CF44" s="620" t="s">
        <v>352</v>
      </c>
      <c r="CG44" s="621"/>
      <c r="CH44" s="621"/>
      <c r="CI44" s="621"/>
      <c r="CJ44" s="621"/>
      <c r="CK44" s="621"/>
      <c r="CL44" s="621"/>
      <c r="CM44" s="621"/>
      <c r="CN44" s="621"/>
      <c r="CO44" s="621"/>
      <c r="CP44" s="621"/>
      <c r="CQ44" s="622"/>
      <c r="CR44" s="623">
        <v>2532414</v>
      </c>
      <c r="CS44" s="626"/>
      <c r="CT44" s="626"/>
      <c r="CU44" s="626"/>
      <c r="CV44" s="626"/>
      <c r="CW44" s="626"/>
      <c r="CX44" s="626"/>
      <c r="CY44" s="627"/>
      <c r="CZ44" s="628">
        <v>13.8</v>
      </c>
      <c r="DA44" s="629"/>
      <c r="DB44" s="629"/>
      <c r="DC44" s="630"/>
      <c r="DD44" s="631">
        <v>1652968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353</v>
      </c>
      <c r="CG45" s="621"/>
      <c r="CH45" s="621"/>
      <c r="CI45" s="621"/>
      <c r="CJ45" s="621"/>
      <c r="CK45" s="621"/>
      <c r="CL45" s="621"/>
      <c r="CM45" s="621"/>
      <c r="CN45" s="621"/>
      <c r="CO45" s="621"/>
      <c r="CP45" s="621"/>
      <c r="CQ45" s="622"/>
      <c r="CR45" s="623">
        <v>758922</v>
      </c>
      <c r="CS45" s="624"/>
      <c r="CT45" s="624"/>
      <c r="CU45" s="624"/>
      <c r="CV45" s="624"/>
      <c r="CW45" s="624"/>
      <c r="CX45" s="624"/>
      <c r="CY45" s="625"/>
      <c r="CZ45" s="628">
        <v>4.0999999999999996</v>
      </c>
      <c r="DA45" s="657"/>
      <c r="DB45" s="657"/>
      <c r="DC45" s="658"/>
      <c r="DD45" s="631">
        <v>244760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354</v>
      </c>
      <c r="CG46" s="621"/>
      <c r="CH46" s="621"/>
      <c r="CI46" s="621"/>
      <c r="CJ46" s="621"/>
      <c r="CK46" s="621"/>
      <c r="CL46" s="621"/>
      <c r="CM46" s="621"/>
      <c r="CN46" s="621"/>
      <c r="CO46" s="621"/>
      <c r="CP46" s="621"/>
      <c r="CQ46" s="622"/>
      <c r="CR46" s="623">
        <v>1683736</v>
      </c>
      <c r="CS46" s="626"/>
      <c r="CT46" s="626"/>
      <c r="CU46" s="626"/>
      <c r="CV46" s="626"/>
      <c r="CW46" s="626"/>
      <c r="CX46" s="626"/>
      <c r="CY46" s="627"/>
      <c r="CZ46" s="628">
        <v>9.1999999999999993</v>
      </c>
      <c r="DA46" s="629"/>
      <c r="DB46" s="629"/>
      <c r="DC46" s="630"/>
      <c r="DD46" s="631">
        <v>1327165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355</v>
      </c>
      <c r="CG47" s="621"/>
      <c r="CH47" s="621"/>
      <c r="CI47" s="621"/>
      <c r="CJ47" s="621"/>
      <c r="CK47" s="621"/>
      <c r="CL47" s="621"/>
      <c r="CM47" s="621"/>
      <c r="CN47" s="621"/>
      <c r="CO47" s="621"/>
      <c r="CP47" s="621"/>
      <c r="CQ47" s="622"/>
      <c r="CR47" s="623">
        <v>152200</v>
      </c>
      <c r="CS47" s="624"/>
      <c r="CT47" s="624"/>
      <c r="CU47" s="624"/>
      <c r="CV47" s="624"/>
      <c r="CW47" s="624"/>
      <c r="CX47" s="624"/>
      <c r="CY47" s="625"/>
      <c r="CZ47" s="628">
        <v>0.8</v>
      </c>
      <c r="DA47" s="657"/>
      <c r="DB47" s="657"/>
      <c r="DC47" s="658"/>
      <c r="DD47" s="631">
        <v>51957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356</v>
      </c>
      <c r="CG48" s="621"/>
      <c r="CH48" s="621"/>
      <c r="CI48" s="621"/>
      <c r="CJ48" s="621"/>
      <c r="CK48" s="621"/>
      <c r="CL48" s="621"/>
      <c r="CM48" s="621"/>
      <c r="CN48" s="621"/>
      <c r="CO48" s="621"/>
      <c r="CP48" s="621"/>
      <c r="CQ48" s="622"/>
      <c r="CR48" s="623" t="s">
        <v>134</v>
      </c>
      <c r="CS48" s="626"/>
      <c r="CT48" s="626"/>
      <c r="CU48" s="626"/>
      <c r="CV48" s="626"/>
      <c r="CW48" s="626"/>
      <c r="CX48" s="626"/>
      <c r="CY48" s="627"/>
      <c r="CZ48" s="628" t="s">
        <v>126</v>
      </c>
      <c r="DA48" s="629"/>
      <c r="DB48" s="629"/>
      <c r="DC48" s="630"/>
      <c r="DD48" s="631" t="s">
        <v>134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357</v>
      </c>
      <c r="CE49" s="636"/>
      <c r="CF49" s="636"/>
      <c r="CG49" s="636"/>
      <c r="CH49" s="636"/>
      <c r="CI49" s="636"/>
      <c r="CJ49" s="636"/>
      <c r="CK49" s="636"/>
      <c r="CL49" s="636"/>
      <c r="CM49" s="636"/>
      <c r="CN49" s="636"/>
      <c r="CO49" s="636"/>
      <c r="CP49" s="636"/>
      <c r="CQ49" s="637"/>
      <c r="CR49" s="638">
        <v>18371776</v>
      </c>
      <c r="CS49" s="639"/>
      <c r="CT49" s="639"/>
      <c r="CU49" s="639"/>
      <c r="CV49" s="639"/>
      <c r="CW49" s="639"/>
      <c r="CX49" s="639"/>
      <c r="CY49" s="640"/>
      <c r="CZ49" s="641">
        <v>100</v>
      </c>
      <c r="DA49" s="642"/>
      <c r="DB49" s="642"/>
      <c r="DC49" s="643"/>
      <c r="DD49" s="644">
        <v>13765837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OWMeUJPeO9KpidZoFS3QMBlZzVr4RD4OLw1RtykWo9LOUULUenNa+B7WuGneTP/aE/i8JeNblJNOfcR6E4ol0A==" saltValue="mt8jJeAQQ0EQgfN5A+U4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359</v>
      </c>
      <c r="DK2" s="1165"/>
      <c r="DL2" s="1165"/>
      <c r="DM2" s="1165"/>
      <c r="DN2" s="1165"/>
      <c r="DO2" s="1166"/>
      <c r="DP2" s="249"/>
      <c r="DQ2" s="1164" t="s">
        <v>360</v>
      </c>
      <c r="DR2" s="1165"/>
      <c r="DS2" s="1165"/>
      <c r="DT2" s="1165"/>
      <c r="DU2" s="1165"/>
      <c r="DV2" s="1165"/>
      <c r="DW2" s="1165"/>
      <c r="DX2" s="1165"/>
      <c r="DY2" s="1165"/>
      <c r="DZ2" s="116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361</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363</v>
      </c>
      <c r="B5" s="1050"/>
      <c r="C5" s="1050"/>
      <c r="D5" s="1050"/>
      <c r="E5" s="1050"/>
      <c r="F5" s="1050"/>
      <c r="G5" s="1050"/>
      <c r="H5" s="1050"/>
      <c r="I5" s="1050"/>
      <c r="J5" s="1050"/>
      <c r="K5" s="1050"/>
      <c r="L5" s="1050"/>
      <c r="M5" s="1050"/>
      <c r="N5" s="1050"/>
      <c r="O5" s="1050"/>
      <c r="P5" s="1051"/>
      <c r="Q5" s="1055" t="s">
        <v>364</v>
      </c>
      <c r="R5" s="1056"/>
      <c r="S5" s="1056"/>
      <c r="T5" s="1056"/>
      <c r="U5" s="1057"/>
      <c r="V5" s="1055" t="s">
        <v>365</v>
      </c>
      <c r="W5" s="1056"/>
      <c r="X5" s="1056"/>
      <c r="Y5" s="1056"/>
      <c r="Z5" s="1057"/>
      <c r="AA5" s="1055" t="s">
        <v>366</v>
      </c>
      <c r="AB5" s="1056"/>
      <c r="AC5" s="1056"/>
      <c r="AD5" s="1056"/>
      <c r="AE5" s="1056"/>
      <c r="AF5" s="1167" t="s">
        <v>367</v>
      </c>
      <c r="AG5" s="1056"/>
      <c r="AH5" s="1056"/>
      <c r="AI5" s="1056"/>
      <c r="AJ5" s="1071"/>
      <c r="AK5" s="1056" t="s">
        <v>368</v>
      </c>
      <c r="AL5" s="1056"/>
      <c r="AM5" s="1056"/>
      <c r="AN5" s="1056"/>
      <c r="AO5" s="1057"/>
      <c r="AP5" s="1055" t="s">
        <v>369</v>
      </c>
      <c r="AQ5" s="1056"/>
      <c r="AR5" s="1056"/>
      <c r="AS5" s="1056"/>
      <c r="AT5" s="1057"/>
      <c r="AU5" s="1055" t="s">
        <v>370</v>
      </c>
      <c r="AV5" s="1056"/>
      <c r="AW5" s="1056"/>
      <c r="AX5" s="1056"/>
      <c r="AY5" s="1071"/>
      <c r="AZ5" s="256"/>
      <c r="BA5" s="256"/>
      <c r="BB5" s="256"/>
      <c r="BC5" s="256"/>
      <c r="BD5" s="256"/>
      <c r="BE5" s="257"/>
      <c r="BF5" s="257"/>
      <c r="BG5" s="257"/>
      <c r="BH5" s="257"/>
      <c r="BI5" s="257"/>
      <c r="BJ5" s="257"/>
      <c r="BK5" s="257"/>
      <c r="BL5" s="257"/>
      <c r="BM5" s="257"/>
      <c r="BN5" s="257"/>
      <c r="BO5" s="257"/>
      <c r="BP5" s="257"/>
      <c r="BQ5" s="1049" t="s">
        <v>371</v>
      </c>
      <c r="BR5" s="1050"/>
      <c r="BS5" s="1050"/>
      <c r="BT5" s="1050"/>
      <c r="BU5" s="1050"/>
      <c r="BV5" s="1050"/>
      <c r="BW5" s="1050"/>
      <c r="BX5" s="1050"/>
      <c r="BY5" s="1050"/>
      <c r="BZ5" s="1050"/>
      <c r="CA5" s="1050"/>
      <c r="CB5" s="1050"/>
      <c r="CC5" s="1050"/>
      <c r="CD5" s="1050"/>
      <c r="CE5" s="1050"/>
      <c r="CF5" s="1050"/>
      <c r="CG5" s="1051"/>
      <c r="CH5" s="1055" t="s">
        <v>372</v>
      </c>
      <c r="CI5" s="1056"/>
      <c r="CJ5" s="1056"/>
      <c r="CK5" s="1056"/>
      <c r="CL5" s="1057"/>
      <c r="CM5" s="1055" t="s">
        <v>373</v>
      </c>
      <c r="CN5" s="1056"/>
      <c r="CO5" s="1056"/>
      <c r="CP5" s="1056"/>
      <c r="CQ5" s="1057"/>
      <c r="CR5" s="1055" t="s">
        <v>374</v>
      </c>
      <c r="CS5" s="1056"/>
      <c r="CT5" s="1056"/>
      <c r="CU5" s="1056"/>
      <c r="CV5" s="1057"/>
      <c r="CW5" s="1055" t="s">
        <v>375</v>
      </c>
      <c r="CX5" s="1056"/>
      <c r="CY5" s="1056"/>
      <c r="CZ5" s="1056"/>
      <c r="DA5" s="1057"/>
      <c r="DB5" s="1055" t="s">
        <v>376</v>
      </c>
      <c r="DC5" s="1056"/>
      <c r="DD5" s="1056"/>
      <c r="DE5" s="1056"/>
      <c r="DF5" s="1057"/>
      <c r="DG5" s="1152" t="s">
        <v>377</v>
      </c>
      <c r="DH5" s="1153"/>
      <c r="DI5" s="1153"/>
      <c r="DJ5" s="1153"/>
      <c r="DK5" s="1154"/>
      <c r="DL5" s="1152" t="s">
        <v>378</v>
      </c>
      <c r="DM5" s="1153"/>
      <c r="DN5" s="1153"/>
      <c r="DO5" s="1153"/>
      <c r="DP5" s="1154"/>
      <c r="DQ5" s="1055" t="s">
        <v>379</v>
      </c>
      <c r="DR5" s="1056"/>
      <c r="DS5" s="1056"/>
      <c r="DT5" s="1056"/>
      <c r="DU5" s="1057"/>
      <c r="DV5" s="1055" t="s">
        <v>370</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c r="A7" s="258">
        <v>1</v>
      </c>
      <c r="B7" s="1104" t="s">
        <v>380</v>
      </c>
      <c r="C7" s="1105"/>
      <c r="D7" s="1105"/>
      <c r="E7" s="1105"/>
      <c r="F7" s="1105"/>
      <c r="G7" s="1105"/>
      <c r="H7" s="1105"/>
      <c r="I7" s="1105"/>
      <c r="J7" s="1105"/>
      <c r="K7" s="1105"/>
      <c r="L7" s="1105"/>
      <c r="M7" s="1105"/>
      <c r="N7" s="1105"/>
      <c r="O7" s="1105"/>
      <c r="P7" s="1106"/>
      <c r="Q7" s="1158">
        <v>20538</v>
      </c>
      <c r="R7" s="1159"/>
      <c r="S7" s="1159"/>
      <c r="T7" s="1159"/>
      <c r="U7" s="1159"/>
      <c r="V7" s="1159">
        <v>18481</v>
      </c>
      <c r="W7" s="1159"/>
      <c r="X7" s="1159"/>
      <c r="Y7" s="1159"/>
      <c r="Z7" s="1159"/>
      <c r="AA7" s="1159">
        <v>2057</v>
      </c>
      <c r="AB7" s="1159"/>
      <c r="AC7" s="1159"/>
      <c r="AD7" s="1159"/>
      <c r="AE7" s="1160"/>
      <c r="AF7" s="1161">
        <v>1921</v>
      </c>
      <c r="AG7" s="1162"/>
      <c r="AH7" s="1162"/>
      <c r="AI7" s="1162"/>
      <c r="AJ7" s="1163"/>
      <c r="AK7" s="1145">
        <v>181</v>
      </c>
      <c r="AL7" s="1146"/>
      <c r="AM7" s="1146"/>
      <c r="AN7" s="1146"/>
      <c r="AO7" s="1146"/>
      <c r="AP7" s="1146">
        <v>18458</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593</v>
      </c>
      <c r="BT7" s="1150"/>
      <c r="BU7" s="1150"/>
      <c r="BV7" s="1150"/>
      <c r="BW7" s="1150"/>
      <c r="BX7" s="1150"/>
      <c r="BY7" s="1150"/>
      <c r="BZ7" s="1150"/>
      <c r="CA7" s="1150"/>
      <c r="CB7" s="1150"/>
      <c r="CC7" s="1150"/>
      <c r="CD7" s="1150"/>
      <c r="CE7" s="1150"/>
      <c r="CF7" s="1150"/>
      <c r="CG7" s="1151"/>
      <c r="CH7" s="1142">
        <v>9</v>
      </c>
      <c r="CI7" s="1143"/>
      <c r="CJ7" s="1143"/>
      <c r="CK7" s="1143"/>
      <c r="CL7" s="1144"/>
      <c r="CM7" s="1142">
        <v>207</v>
      </c>
      <c r="CN7" s="1143"/>
      <c r="CO7" s="1143"/>
      <c r="CP7" s="1143"/>
      <c r="CQ7" s="1144"/>
      <c r="CR7" s="1142">
        <v>20</v>
      </c>
      <c r="CS7" s="1143"/>
      <c r="CT7" s="1143"/>
      <c r="CU7" s="1143"/>
      <c r="CV7" s="1144"/>
      <c r="CW7" s="1142" t="s">
        <v>597</v>
      </c>
      <c r="CX7" s="1143"/>
      <c r="CY7" s="1143"/>
      <c r="CZ7" s="1143"/>
      <c r="DA7" s="1144"/>
      <c r="DB7" s="1142" t="s">
        <v>597</v>
      </c>
      <c r="DC7" s="1143"/>
      <c r="DD7" s="1143"/>
      <c r="DE7" s="1143"/>
      <c r="DF7" s="1144"/>
      <c r="DG7" s="1142" t="s">
        <v>597</v>
      </c>
      <c r="DH7" s="1143"/>
      <c r="DI7" s="1143"/>
      <c r="DJ7" s="1143"/>
      <c r="DK7" s="1144"/>
      <c r="DL7" s="1142" t="s">
        <v>597</v>
      </c>
      <c r="DM7" s="1143"/>
      <c r="DN7" s="1143"/>
      <c r="DO7" s="1143"/>
      <c r="DP7" s="1144"/>
      <c r="DQ7" s="1142" t="s">
        <v>597</v>
      </c>
      <c r="DR7" s="1143"/>
      <c r="DS7" s="1143"/>
      <c r="DT7" s="1143"/>
      <c r="DU7" s="1144"/>
      <c r="DV7" s="1169"/>
      <c r="DW7" s="1170"/>
      <c r="DX7" s="1170"/>
      <c r="DY7" s="1170"/>
      <c r="DZ7" s="1171"/>
      <c r="EA7" s="254"/>
    </row>
    <row r="8" spans="1:131" s="255" customFormat="1" ht="26.25" customHeight="1">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t="s">
        <v>594</v>
      </c>
      <c r="BT8" s="1069"/>
      <c r="BU8" s="1069"/>
      <c r="BV8" s="1069"/>
      <c r="BW8" s="1069"/>
      <c r="BX8" s="1069"/>
      <c r="BY8" s="1069"/>
      <c r="BZ8" s="1069"/>
      <c r="CA8" s="1069"/>
      <c r="CB8" s="1069"/>
      <c r="CC8" s="1069"/>
      <c r="CD8" s="1069"/>
      <c r="CE8" s="1069"/>
      <c r="CF8" s="1069"/>
      <c r="CG8" s="1070"/>
      <c r="CH8" s="1043">
        <v>3</v>
      </c>
      <c r="CI8" s="1044"/>
      <c r="CJ8" s="1044"/>
      <c r="CK8" s="1044"/>
      <c r="CL8" s="1045"/>
      <c r="CM8" s="1043">
        <v>33</v>
      </c>
      <c r="CN8" s="1044"/>
      <c r="CO8" s="1044"/>
      <c r="CP8" s="1044"/>
      <c r="CQ8" s="1045"/>
      <c r="CR8" s="1043">
        <v>16</v>
      </c>
      <c r="CS8" s="1044"/>
      <c r="CT8" s="1044"/>
      <c r="CU8" s="1044"/>
      <c r="CV8" s="1045"/>
      <c r="CW8" s="1043" t="s">
        <v>597</v>
      </c>
      <c r="CX8" s="1044"/>
      <c r="CY8" s="1044"/>
      <c r="CZ8" s="1044"/>
      <c r="DA8" s="1045"/>
      <c r="DB8" s="1043" t="s">
        <v>597</v>
      </c>
      <c r="DC8" s="1044"/>
      <c r="DD8" s="1044"/>
      <c r="DE8" s="1044"/>
      <c r="DF8" s="1045"/>
      <c r="DG8" s="1043" t="s">
        <v>597</v>
      </c>
      <c r="DH8" s="1044"/>
      <c r="DI8" s="1044"/>
      <c r="DJ8" s="1044"/>
      <c r="DK8" s="1045"/>
      <c r="DL8" s="1043" t="s">
        <v>597</v>
      </c>
      <c r="DM8" s="1044"/>
      <c r="DN8" s="1044"/>
      <c r="DO8" s="1044"/>
      <c r="DP8" s="1045"/>
      <c r="DQ8" s="1043" t="s">
        <v>597</v>
      </c>
      <c r="DR8" s="1044"/>
      <c r="DS8" s="1044"/>
      <c r="DT8" s="1044"/>
      <c r="DU8" s="1045"/>
      <c r="DV8" s="1046"/>
      <c r="DW8" s="1047"/>
      <c r="DX8" s="1047"/>
      <c r="DY8" s="1047"/>
      <c r="DZ8" s="1048"/>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t="s">
        <v>595</v>
      </c>
      <c r="BT9" s="1069"/>
      <c r="BU9" s="1069"/>
      <c r="BV9" s="1069"/>
      <c r="BW9" s="1069"/>
      <c r="BX9" s="1069"/>
      <c r="BY9" s="1069"/>
      <c r="BZ9" s="1069"/>
      <c r="CA9" s="1069"/>
      <c r="CB9" s="1069"/>
      <c r="CC9" s="1069"/>
      <c r="CD9" s="1069"/>
      <c r="CE9" s="1069"/>
      <c r="CF9" s="1069"/>
      <c r="CG9" s="1070"/>
      <c r="CH9" s="1043">
        <v>-17</v>
      </c>
      <c r="CI9" s="1044"/>
      <c r="CJ9" s="1044"/>
      <c r="CK9" s="1044"/>
      <c r="CL9" s="1045"/>
      <c r="CM9" s="1043">
        <v>182</v>
      </c>
      <c r="CN9" s="1044"/>
      <c r="CO9" s="1044"/>
      <c r="CP9" s="1044"/>
      <c r="CQ9" s="1045"/>
      <c r="CR9" s="1043">
        <v>89</v>
      </c>
      <c r="CS9" s="1044"/>
      <c r="CT9" s="1044"/>
      <c r="CU9" s="1044"/>
      <c r="CV9" s="1045"/>
      <c r="CW9" s="1043">
        <v>1</v>
      </c>
      <c r="CX9" s="1044"/>
      <c r="CY9" s="1044"/>
      <c r="CZ9" s="1044"/>
      <c r="DA9" s="1045"/>
      <c r="DB9" s="1043" t="s">
        <v>597</v>
      </c>
      <c r="DC9" s="1044"/>
      <c r="DD9" s="1044"/>
      <c r="DE9" s="1044"/>
      <c r="DF9" s="1045"/>
      <c r="DG9" s="1043" t="s">
        <v>597</v>
      </c>
      <c r="DH9" s="1044"/>
      <c r="DI9" s="1044"/>
      <c r="DJ9" s="1044"/>
      <c r="DK9" s="1045"/>
      <c r="DL9" s="1043" t="s">
        <v>597</v>
      </c>
      <c r="DM9" s="1044"/>
      <c r="DN9" s="1044"/>
      <c r="DO9" s="1044"/>
      <c r="DP9" s="1045"/>
      <c r="DQ9" s="1043" t="s">
        <v>597</v>
      </c>
      <c r="DR9" s="1044"/>
      <c r="DS9" s="1044"/>
      <c r="DT9" s="1044"/>
      <c r="DU9" s="1045"/>
      <c r="DV9" s="1046"/>
      <c r="DW9" s="1047"/>
      <c r="DX9" s="1047"/>
      <c r="DY9" s="1047"/>
      <c r="DZ9" s="1048"/>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t="s">
        <v>596</v>
      </c>
      <c r="BT10" s="1069"/>
      <c r="BU10" s="1069"/>
      <c r="BV10" s="1069"/>
      <c r="BW10" s="1069"/>
      <c r="BX10" s="1069"/>
      <c r="BY10" s="1069"/>
      <c r="BZ10" s="1069"/>
      <c r="CA10" s="1069"/>
      <c r="CB10" s="1069"/>
      <c r="CC10" s="1069"/>
      <c r="CD10" s="1069"/>
      <c r="CE10" s="1069"/>
      <c r="CF10" s="1069"/>
      <c r="CG10" s="1070"/>
      <c r="CH10" s="1043">
        <v>0</v>
      </c>
      <c r="CI10" s="1044"/>
      <c r="CJ10" s="1044"/>
      <c r="CK10" s="1044"/>
      <c r="CL10" s="1045"/>
      <c r="CM10" s="1043">
        <v>18</v>
      </c>
      <c r="CN10" s="1044"/>
      <c r="CO10" s="1044"/>
      <c r="CP10" s="1044"/>
      <c r="CQ10" s="1045"/>
      <c r="CR10" s="1043">
        <v>5</v>
      </c>
      <c r="CS10" s="1044"/>
      <c r="CT10" s="1044"/>
      <c r="CU10" s="1044"/>
      <c r="CV10" s="1045"/>
      <c r="CW10" s="1043" t="s">
        <v>597</v>
      </c>
      <c r="CX10" s="1044"/>
      <c r="CY10" s="1044"/>
      <c r="CZ10" s="1044"/>
      <c r="DA10" s="1045"/>
      <c r="DB10" s="1043" t="s">
        <v>597</v>
      </c>
      <c r="DC10" s="1044"/>
      <c r="DD10" s="1044"/>
      <c r="DE10" s="1044"/>
      <c r="DF10" s="1045"/>
      <c r="DG10" s="1043" t="s">
        <v>597</v>
      </c>
      <c r="DH10" s="1044"/>
      <c r="DI10" s="1044"/>
      <c r="DJ10" s="1044"/>
      <c r="DK10" s="1045"/>
      <c r="DL10" s="1043" t="s">
        <v>597</v>
      </c>
      <c r="DM10" s="1044"/>
      <c r="DN10" s="1044"/>
      <c r="DO10" s="1044"/>
      <c r="DP10" s="1045"/>
      <c r="DQ10" s="1043" t="s">
        <v>597</v>
      </c>
      <c r="DR10" s="1044"/>
      <c r="DS10" s="1044"/>
      <c r="DT10" s="1044"/>
      <c r="DU10" s="1045"/>
      <c r="DV10" s="1046"/>
      <c r="DW10" s="1047"/>
      <c r="DX10" s="1047"/>
      <c r="DY10" s="1047"/>
      <c r="DZ10" s="1048"/>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381</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382</v>
      </c>
      <c r="B23" s="995" t="s">
        <v>383</v>
      </c>
      <c r="C23" s="996"/>
      <c r="D23" s="996"/>
      <c r="E23" s="996"/>
      <c r="F23" s="996"/>
      <c r="G23" s="996"/>
      <c r="H23" s="996"/>
      <c r="I23" s="996"/>
      <c r="J23" s="996"/>
      <c r="K23" s="996"/>
      <c r="L23" s="996"/>
      <c r="M23" s="996"/>
      <c r="N23" s="996"/>
      <c r="O23" s="996"/>
      <c r="P23" s="997"/>
      <c r="Q23" s="1122">
        <v>20429</v>
      </c>
      <c r="R23" s="1123"/>
      <c r="S23" s="1123"/>
      <c r="T23" s="1123"/>
      <c r="U23" s="1123"/>
      <c r="V23" s="1123">
        <v>18372</v>
      </c>
      <c r="W23" s="1123"/>
      <c r="X23" s="1123"/>
      <c r="Y23" s="1123"/>
      <c r="Z23" s="1123"/>
      <c r="AA23" s="1123">
        <v>2057</v>
      </c>
      <c r="AB23" s="1123"/>
      <c r="AC23" s="1123"/>
      <c r="AD23" s="1123"/>
      <c r="AE23" s="1124"/>
      <c r="AF23" s="1125">
        <v>1921</v>
      </c>
      <c r="AG23" s="1123"/>
      <c r="AH23" s="1123"/>
      <c r="AI23" s="1123"/>
      <c r="AJ23" s="1126"/>
      <c r="AK23" s="1127"/>
      <c r="AL23" s="1128"/>
      <c r="AM23" s="1128"/>
      <c r="AN23" s="1128"/>
      <c r="AO23" s="1128"/>
      <c r="AP23" s="1123">
        <v>18458</v>
      </c>
      <c r="AQ23" s="1123"/>
      <c r="AR23" s="1123"/>
      <c r="AS23" s="1123"/>
      <c r="AT23" s="1123"/>
      <c r="AU23" s="1129"/>
      <c r="AV23" s="1129"/>
      <c r="AW23" s="1129"/>
      <c r="AX23" s="1129"/>
      <c r="AY23" s="1130"/>
      <c r="AZ23" s="1119" t="s">
        <v>126</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8" t="s">
        <v>385</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7" t="s">
        <v>386</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363</v>
      </c>
      <c r="B26" s="1050"/>
      <c r="C26" s="1050"/>
      <c r="D26" s="1050"/>
      <c r="E26" s="1050"/>
      <c r="F26" s="1050"/>
      <c r="G26" s="1050"/>
      <c r="H26" s="1050"/>
      <c r="I26" s="1050"/>
      <c r="J26" s="1050"/>
      <c r="K26" s="1050"/>
      <c r="L26" s="1050"/>
      <c r="M26" s="1050"/>
      <c r="N26" s="1050"/>
      <c r="O26" s="1050"/>
      <c r="P26" s="1051"/>
      <c r="Q26" s="1055" t="s">
        <v>387</v>
      </c>
      <c r="R26" s="1056"/>
      <c r="S26" s="1056"/>
      <c r="T26" s="1056"/>
      <c r="U26" s="1057"/>
      <c r="V26" s="1055" t="s">
        <v>388</v>
      </c>
      <c r="W26" s="1056"/>
      <c r="X26" s="1056"/>
      <c r="Y26" s="1056"/>
      <c r="Z26" s="1057"/>
      <c r="AA26" s="1055" t="s">
        <v>389</v>
      </c>
      <c r="AB26" s="1056"/>
      <c r="AC26" s="1056"/>
      <c r="AD26" s="1056"/>
      <c r="AE26" s="1056"/>
      <c r="AF26" s="1113" t="s">
        <v>390</v>
      </c>
      <c r="AG26" s="1062"/>
      <c r="AH26" s="1062"/>
      <c r="AI26" s="1062"/>
      <c r="AJ26" s="1114"/>
      <c r="AK26" s="1056" t="s">
        <v>391</v>
      </c>
      <c r="AL26" s="1056"/>
      <c r="AM26" s="1056"/>
      <c r="AN26" s="1056"/>
      <c r="AO26" s="1057"/>
      <c r="AP26" s="1055" t="s">
        <v>392</v>
      </c>
      <c r="AQ26" s="1056"/>
      <c r="AR26" s="1056"/>
      <c r="AS26" s="1056"/>
      <c r="AT26" s="1057"/>
      <c r="AU26" s="1055" t="s">
        <v>393</v>
      </c>
      <c r="AV26" s="1056"/>
      <c r="AW26" s="1056"/>
      <c r="AX26" s="1056"/>
      <c r="AY26" s="1057"/>
      <c r="AZ26" s="1055" t="s">
        <v>394</v>
      </c>
      <c r="BA26" s="1056"/>
      <c r="BB26" s="1056"/>
      <c r="BC26" s="1056"/>
      <c r="BD26" s="1057"/>
      <c r="BE26" s="1055" t="s">
        <v>370</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04" t="s">
        <v>395</v>
      </c>
      <c r="C28" s="1105"/>
      <c r="D28" s="1105"/>
      <c r="E28" s="1105"/>
      <c r="F28" s="1105"/>
      <c r="G28" s="1105"/>
      <c r="H28" s="1105"/>
      <c r="I28" s="1105"/>
      <c r="J28" s="1105"/>
      <c r="K28" s="1105"/>
      <c r="L28" s="1105"/>
      <c r="M28" s="1105"/>
      <c r="N28" s="1105"/>
      <c r="O28" s="1105"/>
      <c r="P28" s="1106"/>
      <c r="Q28" s="1107">
        <v>3496</v>
      </c>
      <c r="R28" s="1108"/>
      <c r="S28" s="1108"/>
      <c r="T28" s="1108"/>
      <c r="U28" s="1108"/>
      <c r="V28" s="1108">
        <v>3169</v>
      </c>
      <c r="W28" s="1108"/>
      <c r="X28" s="1108"/>
      <c r="Y28" s="1108"/>
      <c r="Z28" s="1108"/>
      <c r="AA28" s="1108">
        <v>327</v>
      </c>
      <c r="AB28" s="1108"/>
      <c r="AC28" s="1108"/>
      <c r="AD28" s="1108"/>
      <c r="AE28" s="1109"/>
      <c r="AF28" s="1110">
        <v>327</v>
      </c>
      <c r="AG28" s="1108"/>
      <c r="AH28" s="1108"/>
      <c r="AI28" s="1108"/>
      <c r="AJ28" s="1111"/>
      <c r="AK28" s="1112">
        <v>188</v>
      </c>
      <c r="AL28" s="1100"/>
      <c r="AM28" s="1100"/>
      <c r="AN28" s="1100"/>
      <c r="AO28" s="1100"/>
      <c r="AP28" s="1100" t="s">
        <v>597</v>
      </c>
      <c r="AQ28" s="1100"/>
      <c r="AR28" s="1100"/>
      <c r="AS28" s="1100"/>
      <c r="AT28" s="1100"/>
      <c r="AU28" s="1100" t="s">
        <v>597</v>
      </c>
      <c r="AV28" s="1100"/>
      <c r="AW28" s="1100"/>
      <c r="AX28" s="1100"/>
      <c r="AY28" s="1100"/>
      <c r="AZ28" s="1101"/>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91" t="s">
        <v>396</v>
      </c>
      <c r="C29" s="1092"/>
      <c r="D29" s="1092"/>
      <c r="E29" s="1092"/>
      <c r="F29" s="1092"/>
      <c r="G29" s="1092"/>
      <c r="H29" s="1092"/>
      <c r="I29" s="1092"/>
      <c r="J29" s="1092"/>
      <c r="K29" s="1092"/>
      <c r="L29" s="1092"/>
      <c r="M29" s="1092"/>
      <c r="N29" s="1092"/>
      <c r="O29" s="1092"/>
      <c r="P29" s="1093"/>
      <c r="Q29" s="1097">
        <v>379</v>
      </c>
      <c r="R29" s="1098"/>
      <c r="S29" s="1098"/>
      <c r="T29" s="1098"/>
      <c r="U29" s="1098"/>
      <c r="V29" s="1098">
        <v>374</v>
      </c>
      <c r="W29" s="1098"/>
      <c r="X29" s="1098"/>
      <c r="Y29" s="1098"/>
      <c r="Z29" s="1098"/>
      <c r="AA29" s="1098">
        <v>5</v>
      </c>
      <c r="AB29" s="1098"/>
      <c r="AC29" s="1098"/>
      <c r="AD29" s="1098"/>
      <c r="AE29" s="1099"/>
      <c r="AF29" s="1073">
        <v>5</v>
      </c>
      <c r="AG29" s="1074"/>
      <c r="AH29" s="1074"/>
      <c r="AI29" s="1074"/>
      <c r="AJ29" s="1075"/>
      <c r="AK29" s="1031">
        <v>98</v>
      </c>
      <c r="AL29" s="1022"/>
      <c r="AM29" s="1022"/>
      <c r="AN29" s="1022"/>
      <c r="AO29" s="1022"/>
      <c r="AP29" s="1022" t="s">
        <v>597</v>
      </c>
      <c r="AQ29" s="1022"/>
      <c r="AR29" s="1022"/>
      <c r="AS29" s="1022"/>
      <c r="AT29" s="1022"/>
      <c r="AU29" s="1022" t="s">
        <v>597</v>
      </c>
      <c r="AV29" s="1022"/>
      <c r="AW29" s="1022"/>
      <c r="AX29" s="1022"/>
      <c r="AY29" s="1022"/>
      <c r="AZ29" s="1096"/>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91" t="s">
        <v>397</v>
      </c>
      <c r="C30" s="1092"/>
      <c r="D30" s="1092"/>
      <c r="E30" s="1092"/>
      <c r="F30" s="1092"/>
      <c r="G30" s="1092"/>
      <c r="H30" s="1092"/>
      <c r="I30" s="1092"/>
      <c r="J30" s="1092"/>
      <c r="K30" s="1092"/>
      <c r="L30" s="1092"/>
      <c r="M30" s="1092"/>
      <c r="N30" s="1092"/>
      <c r="O30" s="1092"/>
      <c r="P30" s="1093"/>
      <c r="Q30" s="1097">
        <v>4812</v>
      </c>
      <c r="R30" s="1098"/>
      <c r="S30" s="1098"/>
      <c r="T30" s="1098"/>
      <c r="U30" s="1098"/>
      <c r="V30" s="1098">
        <v>4532</v>
      </c>
      <c r="W30" s="1098"/>
      <c r="X30" s="1098"/>
      <c r="Y30" s="1098"/>
      <c r="Z30" s="1098"/>
      <c r="AA30" s="1098">
        <v>280</v>
      </c>
      <c r="AB30" s="1098"/>
      <c r="AC30" s="1098"/>
      <c r="AD30" s="1098"/>
      <c r="AE30" s="1099"/>
      <c r="AF30" s="1073">
        <v>280</v>
      </c>
      <c r="AG30" s="1074"/>
      <c r="AH30" s="1074"/>
      <c r="AI30" s="1074"/>
      <c r="AJ30" s="1075"/>
      <c r="AK30" s="1031">
        <v>603</v>
      </c>
      <c r="AL30" s="1022"/>
      <c r="AM30" s="1022"/>
      <c r="AN30" s="1022"/>
      <c r="AO30" s="1022"/>
      <c r="AP30" s="1022" t="s">
        <v>597</v>
      </c>
      <c r="AQ30" s="1022"/>
      <c r="AR30" s="1022"/>
      <c r="AS30" s="1022"/>
      <c r="AT30" s="1022"/>
      <c r="AU30" s="1022" t="s">
        <v>597</v>
      </c>
      <c r="AV30" s="1022"/>
      <c r="AW30" s="1022"/>
      <c r="AX30" s="1022"/>
      <c r="AY30" s="1022"/>
      <c r="AZ30" s="1096"/>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91" t="s">
        <v>398</v>
      </c>
      <c r="C31" s="1092"/>
      <c r="D31" s="1092"/>
      <c r="E31" s="1092"/>
      <c r="F31" s="1092"/>
      <c r="G31" s="1092"/>
      <c r="H31" s="1092"/>
      <c r="I31" s="1092"/>
      <c r="J31" s="1092"/>
      <c r="K31" s="1092"/>
      <c r="L31" s="1092"/>
      <c r="M31" s="1092"/>
      <c r="N31" s="1092"/>
      <c r="O31" s="1092"/>
      <c r="P31" s="1093"/>
      <c r="Q31" s="1097">
        <v>909</v>
      </c>
      <c r="R31" s="1098"/>
      <c r="S31" s="1098"/>
      <c r="T31" s="1098"/>
      <c r="U31" s="1098"/>
      <c r="V31" s="1098">
        <v>831</v>
      </c>
      <c r="W31" s="1098"/>
      <c r="X31" s="1098"/>
      <c r="Y31" s="1098"/>
      <c r="Z31" s="1098"/>
      <c r="AA31" s="1098">
        <v>78</v>
      </c>
      <c r="AB31" s="1098"/>
      <c r="AC31" s="1098"/>
      <c r="AD31" s="1098"/>
      <c r="AE31" s="1099"/>
      <c r="AF31" s="1073">
        <v>1206</v>
      </c>
      <c r="AG31" s="1074"/>
      <c r="AH31" s="1074"/>
      <c r="AI31" s="1074"/>
      <c r="AJ31" s="1075"/>
      <c r="AK31" s="1031" t="s">
        <v>597</v>
      </c>
      <c r="AL31" s="1022"/>
      <c r="AM31" s="1022"/>
      <c r="AN31" s="1022"/>
      <c r="AO31" s="1022"/>
      <c r="AP31" s="1022">
        <v>509</v>
      </c>
      <c r="AQ31" s="1022"/>
      <c r="AR31" s="1022"/>
      <c r="AS31" s="1022"/>
      <c r="AT31" s="1022"/>
      <c r="AU31" s="1022" t="s">
        <v>597</v>
      </c>
      <c r="AV31" s="1022"/>
      <c r="AW31" s="1022"/>
      <c r="AX31" s="1022"/>
      <c r="AY31" s="1022"/>
      <c r="AZ31" s="1096" t="s">
        <v>597</v>
      </c>
      <c r="BA31" s="1096"/>
      <c r="BB31" s="1096"/>
      <c r="BC31" s="1096"/>
      <c r="BD31" s="1096"/>
      <c r="BE31" s="1086" t="s">
        <v>399</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91" t="s">
        <v>400</v>
      </c>
      <c r="C32" s="1092"/>
      <c r="D32" s="1092"/>
      <c r="E32" s="1092"/>
      <c r="F32" s="1092"/>
      <c r="G32" s="1092"/>
      <c r="H32" s="1092"/>
      <c r="I32" s="1092"/>
      <c r="J32" s="1092"/>
      <c r="K32" s="1092"/>
      <c r="L32" s="1092"/>
      <c r="M32" s="1092"/>
      <c r="N32" s="1092"/>
      <c r="O32" s="1092"/>
      <c r="P32" s="1093"/>
      <c r="Q32" s="1097">
        <v>780</v>
      </c>
      <c r="R32" s="1098"/>
      <c r="S32" s="1098"/>
      <c r="T32" s="1098"/>
      <c r="U32" s="1098"/>
      <c r="V32" s="1098">
        <v>606</v>
      </c>
      <c r="W32" s="1098"/>
      <c r="X32" s="1098"/>
      <c r="Y32" s="1098"/>
      <c r="Z32" s="1098"/>
      <c r="AA32" s="1098">
        <v>174</v>
      </c>
      <c r="AB32" s="1098"/>
      <c r="AC32" s="1098"/>
      <c r="AD32" s="1098"/>
      <c r="AE32" s="1099"/>
      <c r="AF32" s="1073">
        <v>1433</v>
      </c>
      <c r="AG32" s="1074"/>
      <c r="AH32" s="1074"/>
      <c r="AI32" s="1074"/>
      <c r="AJ32" s="1075"/>
      <c r="AK32" s="1031">
        <v>72</v>
      </c>
      <c r="AL32" s="1022"/>
      <c r="AM32" s="1022"/>
      <c r="AN32" s="1022"/>
      <c r="AO32" s="1022"/>
      <c r="AP32" s="1022">
        <v>4196</v>
      </c>
      <c r="AQ32" s="1022"/>
      <c r="AR32" s="1022"/>
      <c r="AS32" s="1022"/>
      <c r="AT32" s="1022"/>
      <c r="AU32" s="1022">
        <v>134</v>
      </c>
      <c r="AV32" s="1022"/>
      <c r="AW32" s="1022"/>
      <c r="AX32" s="1022"/>
      <c r="AY32" s="1022"/>
      <c r="AZ32" s="1096" t="s">
        <v>597</v>
      </c>
      <c r="BA32" s="1096"/>
      <c r="BB32" s="1096"/>
      <c r="BC32" s="1096"/>
      <c r="BD32" s="1096"/>
      <c r="BE32" s="1086" t="s">
        <v>399</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91" t="s">
        <v>401</v>
      </c>
      <c r="C33" s="1092"/>
      <c r="D33" s="1092"/>
      <c r="E33" s="1092"/>
      <c r="F33" s="1092"/>
      <c r="G33" s="1092"/>
      <c r="H33" s="1092"/>
      <c r="I33" s="1092"/>
      <c r="J33" s="1092"/>
      <c r="K33" s="1092"/>
      <c r="L33" s="1092"/>
      <c r="M33" s="1092"/>
      <c r="N33" s="1092"/>
      <c r="O33" s="1092"/>
      <c r="P33" s="1093"/>
      <c r="Q33" s="1097">
        <v>1610</v>
      </c>
      <c r="R33" s="1098"/>
      <c r="S33" s="1098"/>
      <c r="T33" s="1098"/>
      <c r="U33" s="1098"/>
      <c r="V33" s="1098">
        <v>1232</v>
      </c>
      <c r="W33" s="1098"/>
      <c r="X33" s="1098"/>
      <c r="Y33" s="1098"/>
      <c r="Z33" s="1098"/>
      <c r="AA33" s="1098">
        <v>378</v>
      </c>
      <c r="AB33" s="1098"/>
      <c r="AC33" s="1098"/>
      <c r="AD33" s="1098"/>
      <c r="AE33" s="1099"/>
      <c r="AF33" s="1073">
        <v>803</v>
      </c>
      <c r="AG33" s="1074"/>
      <c r="AH33" s="1074"/>
      <c r="AI33" s="1074"/>
      <c r="AJ33" s="1075"/>
      <c r="AK33" s="1031">
        <v>826</v>
      </c>
      <c r="AL33" s="1022"/>
      <c r="AM33" s="1022"/>
      <c r="AN33" s="1022"/>
      <c r="AO33" s="1022"/>
      <c r="AP33" s="1022">
        <v>7621</v>
      </c>
      <c r="AQ33" s="1022"/>
      <c r="AR33" s="1022"/>
      <c r="AS33" s="1022"/>
      <c r="AT33" s="1022"/>
      <c r="AU33" s="1022">
        <v>6989</v>
      </c>
      <c r="AV33" s="1022"/>
      <c r="AW33" s="1022"/>
      <c r="AX33" s="1022"/>
      <c r="AY33" s="1022"/>
      <c r="AZ33" s="1096" t="s">
        <v>597</v>
      </c>
      <c r="BA33" s="1096"/>
      <c r="BB33" s="1096"/>
      <c r="BC33" s="1096"/>
      <c r="BD33" s="1096"/>
      <c r="BE33" s="1086" t="s">
        <v>399</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91" t="s">
        <v>402</v>
      </c>
      <c r="C34" s="1092"/>
      <c r="D34" s="1092"/>
      <c r="E34" s="1092"/>
      <c r="F34" s="1092"/>
      <c r="G34" s="1092"/>
      <c r="H34" s="1092"/>
      <c r="I34" s="1092"/>
      <c r="J34" s="1092"/>
      <c r="K34" s="1092"/>
      <c r="L34" s="1092"/>
      <c r="M34" s="1092"/>
      <c r="N34" s="1092"/>
      <c r="O34" s="1092"/>
      <c r="P34" s="1093"/>
      <c r="Q34" s="1097">
        <v>348</v>
      </c>
      <c r="R34" s="1098"/>
      <c r="S34" s="1098"/>
      <c r="T34" s="1098"/>
      <c r="U34" s="1098"/>
      <c r="V34" s="1098">
        <v>307</v>
      </c>
      <c r="W34" s="1098"/>
      <c r="X34" s="1098"/>
      <c r="Y34" s="1098"/>
      <c r="Z34" s="1098"/>
      <c r="AA34" s="1098">
        <v>41</v>
      </c>
      <c r="AB34" s="1098"/>
      <c r="AC34" s="1098"/>
      <c r="AD34" s="1098"/>
      <c r="AE34" s="1099"/>
      <c r="AF34" s="1073">
        <v>70</v>
      </c>
      <c r="AG34" s="1074"/>
      <c r="AH34" s="1074"/>
      <c r="AI34" s="1074"/>
      <c r="AJ34" s="1075"/>
      <c r="AK34" s="1031">
        <v>241</v>
      </c>
      <c r="AL34" s="1022"/>
      <c r="AM34" s="1022"/>
      <c r="AN34" s="1022"/>
      <c r="AO34" s="1022"/>
      <c r="AP34" s="1022">
        <v>2549</v>
      </c>
      <c r="AQ34" s="1022"/>
      <c r="AR34" s="1022"/>
      <c r="AS34" s="1022"/>
      <c r="AT34" s="1022"/>
      <c r="AU34" s="1022">
        <v>2245</v>
      </c>
      <c r="AV34" s="1022"/>
      <c r="AW34" s="1022"/>
      <c r="AX34" s="1022"/>
      <c r="AY34" s="1022"/>
      <c r="AZ34" s="1096" t="s">
        <v>598</v>
      </c>
      <c r="BA34" s="1096"/>
      <c r="BB34" s="1096"/>
      <c r="BC34" s="1096"/>
      <c r="BD34" s="1096"/>
      <c r="BE34" s="1086" t="s">
        <v>399</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91" t="s">
        <v>403</v>
      </c>
      <c r="C35" s="1092"/>
      <c r="D35" s="1092"/>
      <c r="E35" s="1092"/>
      <c r="F35" s="1092"/>
      <c r="G35" s="1092"/>
      <c r="H35" s="1092"/>
      <c r="I35" s="1092"/>
      <c r="J35" s="1092"/>
      <c r="K35" s="1092"/>
      <c r="L35" s="1092"/>
      <c r="M35" s="1092"/>
      <c r="N35" s="1092"/>
      <c r="O35" s="1092"/>
      <c r="P35" s="1093"/>
      <c r="Q35" s="1097">
        <v>374</v>
      </c>
      <c r="R35" s="1098"/>
      <c r="S35" s="1098"/>
      <c r="T35" s="1098"/>
      <c r="U35" s="1098"/>
      <c r="V35" s="1098">
        <v>372</v>
      </c>
      <c r="W35" s="1098"/>
      <c r="X35" s="1098"/>
      <c r="Y35" s="1098"/>
      <c r="Z35" s="1098"/>
      <c r="AA35" s="1098">
        <v>2</v>
      </c>
      <c r="AB35" s="1098"/>
      <c r="AC35" s="1098"/>
      <c r="AD35" s="1098"/>
      <c r="AE35" s="1099"/>
      <c r="AF35" s="1073" t="s">
        <v>404</v>
      </c>
      <c r="AG35" s="1074"/>
      <c r="AH35" s="1074"/>
      <c r="AI35" s="1074"/>
      <c r="AJ35" s="1075"/>
      <c r="AK35" s="1031">
        <v>172</v>
      </c>
      <c r="AL35" s="1022"/>
      <c r="AM35" s="1022"/>
      <c r="AN35" s="1022"/>
      <c r="AO35" s="1022"/>
      <c r="AP35" s="1022">
        <v>1693</v>
      </c>
      <c r="AQ35" s="1022"/>
      <c r="AR35" s="1022"/>
      <c r="AS35" s="1022"/>
      <c r="AT35" s="1022"/>
      <c r="AU35" s="1022">
        <v>571</v>
      </c>
      <c r="AV35" s="1022"/>
      <c r="AW35" s="1022"/>
      <c r="AX35" s="1022"/>
      <c r="AY35" s="1022"/>
      <c r="AZ35" s="1096" t="s">
        <v>597</v>
      </c>
      <c r="BA35" s="1096"/>
      <c r="BB35" s="1096"/>
      <c r="BC35" s="1096"/>
      <c r="BD35" s="1096"/>
      <c r="BE35" s="1086" t="s">
        <v>405</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91" t="s">
        <v>406</v>
      </c>
      <c r="C36" s="1092"/>
      <c r="D36" s="1092"/>
      <c r="E36" s="1092"/>
      <c r="F36" s="1092"/>
      <c r="G36" s="1092"/>
      <c r="H36" s="1092"/>
      <c r="I36" s="1092"/>
      <c r="J36" s="1092"/>
      <c r="K36" s="1092"/>
      <c r="L36" s="1092"/>
      <c r="M36" s="1092"/>
      <c r="N36" s="1092"/>
      <c r="O36" s="1092"/>
      <c r="P36" s="1093"/>
      <c r="Q36" s="1097">
        <v>5</v>
      </c>
      <c r="R36" s="1098"/>
      <c r="S36" s="1098"/>
      <c r="T36" s="1098"/>
      <c r="U36" s="1098"/>
      <c r="V36" s="1098">
        <v>5</v>
      </c>
      <c r="W36" s="1098"/>
      <c r="X36" s="1098"/>
      <c r="Y36" s="1098"/>
      <c r="Z36" s="1098"/>
      <c r="AA36" s="1098" t="s">
        <v>597</v>
      </c>
      <c r="AB36" s="1098"/>
      <c r="AC36" s="1098"/>
      <c r="AD36" s="1098"/>
      <c r="AE36" s="1099"/>
      <c r="AF36" s="1073">
        <v>141</v>
      </c>
      <c r="AG36" s="1074"/>
      <c r="AH36" s="1074"/>
      <c r="AI36" s="1074"/>
      <c r="AJ36" s="1075"/>
      <c r="AK36" s="1031" t="s">
        <v>597</v>
      </c>
      <c r="AL36" s="1022"/>
      <c r="AM36" s="1022"/>
      <c r="AN36" s="1022"/>
      <c r="AO36" s="1022"/>
      <c r="AP36" s="1022" t="s">
        <v>597</v>
      </c>
      <c r="AQ36" s="1022"/>
      <c r="AR36" s="1022"/>
      <c r="AS36" s="1022"/>
      <c r="AT36" s="1022"/>
      <c r="AU36" s="1022" t="s">
        <v>597</v>
      </c>
      <c r="AV36" s="1022"/>
      <c r="AW36" s="1022"/>
      <c r="AX36" s="1022"/>
      <c r="AY36" s="1022"/>
      <c r="AZ36" s="1096" t="s">
        <v>597</v>
      </c>
      <c r="BA36" s="1096"/>
      <c r="BB36" s="1096"/>
      <c r="BC36" s="1096"/>
      <c r="BD36" s="1096"/>
      <c r="BE36" s="1086" t="s">
        <v>405</v>
      </c>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407</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382</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4265</v>
      </c>
      <c r="AG63" s="1010"/>
      <c r="AH63" s="1010"/>
      <c r="AI63" s="1010"/>
      <c r="AJ63" s="1084"/>
      <c r="AK63" s="1085"/>
      <c r="AL63" s="1014"/>
      <c r="AM63" s="1014"/>
      <c r="AN63" s="1014"/>
      <c r="AO63" s="1014"/>
      <c r="AP63" s="1010">
        <v>16569</v>
      </c>
      <c r="AQ63" s="1010"/>
      <c r="AR63" s="1010"/>
      <c r="AS63" s="1010"/>
      <c r="AT63" s="1010"/>
      <c r="AU63" s="1010">
        <v>9939</v>
      </c>
      <c r="AV63" s="1010"/>
      <c r="AW63" s="1010"/>
      <c r="AX63" s="1010"/>
      <c r="AY63" s="1010"/>
      <c r="AZ63" s="1079"/>
      <c r="BA63" s="1079"/>
      <c r="BB63" s="1079"/>
      <c r="BC63" s="1079"/>
      <c r="BD63" s="1079"/>
      <c r="BE63" s="1011"/>
      <c r="BF63" s="1011"/>
      <c r="BG63" s="1011"/>
      <c r="BH63" s="1011"/>
      <c r="BI63" s="1012"/>
      <c r="BJ63" s="1080" t="s">
        <v>384</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410</v>
      </c>
      <c r="B66" s="1050"/>
      <c r="C66" s="1050"/>
      <c r="D66" s="1050"/>
      <c r="E66" s="1050"/>
      <c r="F66" s="1050"/>
      <c r="G66" s="1050"/>
      <c r="H66" s="1050"/>
      <c r="I66" s="1050"/>
      <c r="J66" s="1050"/>
      <c r="K66" s="1050"/>
      <c r="L66" s="1050"/>
      <c r="M66" s="1050"/>
      <c r="N66" s="1050"/>
      <c r="O66" s="1050"/>
      <c r="P66" s="1051"/>
      <c r="Q66" s="1055" t="s">
        <v>411</v>
      </c>
      <c r="R66" s="1056"/>
      <c r="S66" s="1056"/>
      <c r="T66" s="1056"/>
      <c r="U66" s="1057"/>
      <c r="V66" s="1055" t="s">
        <v>412</v>
      </c>
      <c r="W66" s="1056"/>
      <c r="X66" s="1056"/>
      <c r="Y66" s="1056"/>
      <c r="Z66" s="1057"/>
      <c r="AA66" s="1055" t="s">
        <v>413</v>
      </c>
      <c r="AB66" s="1056"/>
      <c r="AC66" s="1056"/>
      <c r="AD66" s="1056"/>
      <c r="AE66" s="1057"/>
      <c r="AF66" s="1061" t="s">
        <v>390</v>
      </c>
      <c r="AG66" s="1062"/>
      <c r="AH66" s="1062"/>
      <c r="AI66" s="1062"/>
      <c r="AJ66" s="1063"/>
      <c r="AK66" s="1055" t="s">
        <v>391</v>
      </c>
      <c r="AL66" s="1050"/>
      <c r="AM66" s="1050"/>
      <c r="AN66" s="1050"/>
      <c r="AO66" s="1051"/>
      <c r="AP66" s="1055" t="s">
        <v>392</v>
      </c>
      <c r="AQ66" s="1056"/>
      <c r="AR66" s="1056"/>
      <c r="AS66" s="1056"/>
      <c r="AT66" s="1057"/>
      <c r="AU66" s="1055" t="s">
        <v>414</v>
      </c>
      <c r="AV66" s="1056"/>
      <c r="AW66" s="1056"/>
      <c r="AX66" s="1056"/>
      <c r="AY66" s="1057"/>
      <c r="AZ66" s="1055" t="s">
        <v>370</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9" t="s">
        <v>584</v>
      </c>
      <c r="C68" s="1040"/>
      <c r="D68" s="1040"/>
      <c r="E68" s="1040"/>
      <c r="F68" s="1040"/>
      <c r="G68" s="1040"/>
      <c r="H68" s="1040"/>
      <c r="I68" s="1040"/>
      <c r="J68" s="1040"/>
      <c r="K68" s="1040"/>
      <c r="L68" s="1040"/>
      <c r="M68" s="1040"/>
      <c r="N68" s="1040"/>
      <c r="O68" s="1040"/>
      <c r="P68" s="1041"/>
      <c r="Q68" s="1042">
        <v>4186</v>
      </c>
      <c r="R68" s="1036"/>
      <c r="S68" s="1036"/>
      <c r="T68" s="1036"/>
      <c r="U68" s="1036"/>
      <c r="V68" s="1036">
        <v>4159</v>
      </c>
      <c r="W68" s="1036"/>
      <c r="X68" s="1036"/>
      <c r="Y68" s="1036"/>
      <c r="Z68" s="1036"/>
      <c r="AA68" s="1036">
        <v>27</v>
      </c>
      <c r="AB68" s="1036"/>
      <c r="AC68" s="1036"/>
      <c r="AD68" s="1036"/>
      <c r="AE68" s="1036"/>
      <c r="AF68" s="1036">
        <v>27</v>
      </c>
      <c r="AG68" s="1036"/>
      <c r="AH68" s="1036"/>
      <c r="AI68" s="1036"/>
      <c r="AJ68" s="1036"/>
      <c r="AK68" s="1036">
        <v>30</v>
      </c>
      <c r="AL68" s="1036"/>
      <c r="AM68" s="1036"/>
      <c r="AN68" s="1036"/>
      <c r="AO68" s="1036"/>
      <c r="AP68" s="1036">
        <v>968</v>
      </c>
      <c r="AQ68" s="1036"/>
      <c r="AR68" s="1036"/>
      <c r="AS68" s="1036"/>
      <c r="AT68" s="1036"/>
      <c r="AU68" s="1036">
        <v>173</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585</v>
      </c>
      <c r="C69" s="1026"/>
      <c r="D69" s="1026"/>
      <c r="E69" s="1026"/>
      <c r="F69" s="1026"/>
      <c r="G69" s="1026"/>
      <c r="H69" s="1026"/>
      <c r="I69" s="1026"/>
      <c r="J69" s="1026"/>
      <c r="K69" s="1026"/>
      <c r="L69" s="1026"/>
      <c r="M69" s="1026"/>
      <c r="N69" s="1026"/>
      <c r="O69" s="1026"/>
      <c r="P69" s="1027"/>
      <c r="Q69" s="1028">
        <v>57</v>
      </c>
      <c r="R69" s="1022"/>
      <c r="S69" s="1022"/>
      <c r="T69" s="1022"/>
      <c r="U69" s="1022"/>
      <c r="V69" s="1022">
        <v>10</v>
      </c>
      <c r="W69" s="1022"/>
      <c r="X69" s="1022"/>
      <c r="Y69" s="1022"/>
      <c r="Z69" s="1022"/>
      <c r="AA69" s="1022">
        <v>47</v>
      </c>
      <c r="AB69" s="1022"/>
      <c r="AC69" s="1022"/>
      <c r="AD69" s="1022"/>
      <c r="AE69" s="1022"/>
      <c r="AF69" s="1022">
        <v>47</v>
      </c>
      <c r="AG69" s="1022"/>
      <c r="AH69" s="1022"/>
      <c r="AI69" s="1022"/>
      <c r="AJ69" s="1022"/>
      <c r="AK69" s="1022" t="s">
        <v>600</v>
      </c>
      <c r="AL69" s="1022"/>
      <c r="AM69" s="1022"/>
      <c r="AN69" s="1022"/>
      <c r="AO69" s="1022"/>
      <c r="AP69" s="1022">
        <v>67</v>
      </c>
      <c r="AQ69" s="1022"/>
      <c r="AR69" s="1022"/>
      <c r="AS69" s="1022"/>
      <c r="AT69" s="1022"/>
      <c r="AU69" s="1022" t="s">
        <v>600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586</v>
      </c>
      <c r="C70" s="1026"/>
      <c r="D70" s="1026"/>
      <c r="E70" s="1026"/>
      <c r="F70" s="1026"/>
      <c r="G70" s="1026"/>
      <c r="H70" s="1026"/>
      <c r="I70" s="1026"/>
      <c r="J70" s="1026"/>
      <c r="K70" s="1026"/>
      <c r="L70" s="1026"/>
      <c r="M70" s="1026"/>
      <c r="N70" s="1026"/>
      <c r="O70" s="1026"/>
      <c r="P70" s="1027"/>
      <c r="Q70" s="1028">
        <v>6144</v>
      </c>
      <c r="R70" s="1022"/>
      <c r="S70" s="1022"/>
      <c r="T70" s="1022"/>
      <c r="U70" s="1022"/>
      <c r="V70" s="1022">
        <v>5783</v>
      </c>
      <c r="W70" s="1022"/>
      <c r="X70" s="1022"/>
      <c r="Y70" s="1022"/>
      <c r="Z70" s="1022"/>
      <c r="AA70" s="1022">
        <v>361</v>
      </c>
      <c r="AB70" s="1022"/>
      <c r="AC70" s="1022"/>
      <c r="AD70" s="1022"/>
      <c r="AE70" s="1022"/>
      <c r="AF70" s="1022">
        <v>361</v>
      </c>
      <c r="AG70" s="1022"/>
      <c r="AH70" s="1022"/>
      <c r="AI70" s="1022"/>
      <c r="AJ70" s="1022"/>
      <c r="AK70" s="1022" t="s">
        <v>600</v>
      </c>
      <c r="AL70" s="1022"/>
      <c r="AM70" s="1022"/>
      <c r="AN70" s="1022"/>
      <c r="AO70" s="1022"/>
      <c r="AP70" s="1022" t="s">
        <v>600</v>
      </c>
      <c r="AQ70" s="1022"/>
      <c r="AR70" s="1022"/>
      <c r="AS70" s="1022"/>
      <c r="AT70" s="1022"/>
      <c r="AU70" s="1022" t="s">
        <v>600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587</v>
      </c>
      <c r="C71" s="1026"/>
      <c r="D71" s="1026"/>
      <c r="E71" s="1026"/>
      <c r="F71" s="1026"/>
      <c r="G71" s="1026"/>
      <c r="H71" s="1026"/>
      <c r="I71" s="1026"/>
      <c r="J71" s="1026"/>
      <c r="K71" s="1026"/>
      <c r="L71" s="1026"/>
      <c r="M71" s="1026"/>
      <c r="N71" s="1026"/>
      <c r="O71" s="1026"/>
      <c r="P71" s="1027"/>
      <c r="Q71" s="1029">
        <v>1622</v>
      </c>
      <c r="R71" s="1030"/>
      <c r="S71" s="1030"/>
      <c r="T71" s="1030"/>
      <c r="U71" s="1031"/>
      <c r="V71" s="1032">
        <v>1584</v>
      </c>
      <c r="W71" s="1030"/>
      <c r="X71" s="1030"/>
      <c r="Y71" s="1030"/>
      <c r="Z71" s="1031"/>
      <c r="AA71" s="1032">
        <v>38</v>
      </c>
      <c r="AB71" s="1030"/>
      <c r="AC71" s="1030"/>
      <c r="AD71" s="1030"/>
      <c r="AE71" s="1031"/>
      <c r="AF71" s="1032">
        <v>38</v>
      </c>
      <c r="AG71" s="1030"/>
      <c r="AH71" s="1030"/>
      <c r="AI71" s="1030"/>
      <c r="AJ71" s="1031"/>
      <c r="AK71" s="1032" t="s">
        <v>600</v>
      </c>
      <c r="AL71" s="1030"/>
      <c r="AM71" s="1030"/>
      <c r="AN71" s="1030"/>
      <c r="AO71" s="1031"/>
      <c r="AP71" s="1032" t="s">
        <v>600</v>
      </c>
      <c r="AQ71" s="1030"/>
      <c r="AR71" s="1030"/>
      <c r="AS71" s="1030"/>
      <c r="AT71" s="1031"/>
      <c r="AU71" s="1032" t="s">
        <v>600</v>
      </c>
      <c r="AV71" s="1030"/>
      <c r="AW71" s="1030"/>
      <c r="AX71" s="1030"/>
      <c r="AY71" s="1031"/>
      <c r="AZ71" s="1033"/>
      <c r="BA71" s="1034"/>
      <c r="BB71" s="1034"/>
      <c r="BC71" s="1034"/>
      <c r="BD71" s="1035"/>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588</v>
      </c>
      <c r="C72" s="1026"/>
      <c r="D72" s="1026"/>
      <c r="E72" s="1026"/>
      <c r="F72" s="1026"/>
      <c r="G72" s="1026"/>
      <c r="H72" s="1026"/>
      <c r="I72" s="1026"/>
      <c r="J72" s="1026"/>
      <c r="K72" s="1026"/>
      <c r="L72" s="1026"/>
      <c r="M72" s="1026"/>
      <c r="N72" s="1026"/>
      <c r="O72" s="1026"/>
      <c r="P72" s="1027"/>
      <c r="Q72" s="1029">
        <v>5</v>
      </c>
      <c r="R72" s="1030"/>
      <c r="S72" s="1030"/>
      <c r="T72" s="1030"/>
      <c r="U72" s="1031"/>
      <c r="V72" s="1032">
        <v>4</v>
      </c>
      <c r="W72" s="1030"/>
      <c r="X72" s="1030"/>
      <c r="Y72" s="1030"/>
      <c r="Z72" s="1031"/>
      <c r="AA72" s="1032">
        <v>1</v>
      </c>
      <c r="AB72" s="1030"/>
      <c r="AC72" s="1030"/>
      <c r="AD72" s="1030"/>
      <c r="AE72" s="1031"/>
      <c r="AF72" s="1032">
        <v>1</v>
      </c>
      <c r="AG72" s="1030"/>
      <c r="AH72" s="1030"/>
      <c r="AI72" s="1030"/>
      <c r="AJ72" s="1031"/>
      <c r="AK72" s="1032" t="s">
        <v>600</v>
      </c>
      <c r="AL72" s="1030"/>
      <c r="AM72" s="1030"/>
      <c r="AN72" s="1030"/>
      <c r="AO72" s="1031"/>
      <c r="AP72" s="1032" t="s">
        <v>600</v>
      </c>
      <c r="AQ72" s="1030"/>
      <c r="AR72" s="1030"/>
      <c r="AS72" s="1030"/>
      <c r="AT72" s="1031"/>
      <c r="AU72" s="1032" t="s">
        <v>600</v>
      </c>
      <c r="AV72" s="1030"/>
      <c r="AW72" s="1030"/>
      <c r="AX72" s="1030"/>
      <c r="AY72" s="1031"/>
      <c r="AZ72" s="1033"/>
      <c r="BA72" s="1034"/>
      <c r="BB72" s="1034"/>
      <c r="BC72" s="1034"/>
      <c r="BD72" s="1035"/>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589</v>
      </c>
      <c r="C73" s="1026"/>
      <c r="D73" s="1026"/>
      <c r="E73" s="1026"/>
      <c r="F73" s="1026"/>
      <c r="G73" s="1026"/>
      <c r="H73" s="1026"/>
      <c r="I73" s="1026"/>
      <c r="J73" s="1026"/>
      <c r="K73" s="1026"/>
      <c r="L73" s="1026"/>
      <c r="M73" s="1026"/>
      <c r="N73" s="1026"/>
      <c r="O73" s="1026"/>
      <c r="P73" s="1027"/>
      <c r="Q73" s="1029">
        <v>14</v>
      </c>
      <c r="R73" s="1030"/>
      <c r="S73" s="1030"/>
      <c r="T73" s="1030"/>
      <c r="U73" s="1031"/>
      <c r="V73" s="1032">
        <v>12</v>
      </c>
      <c r="W73" s="1030"/>
      <c r="X73" s="1030"/>
      <c r="Y73" s="1030"/>
      <c r="Z73" s="1031"/>
      <c r="AA73" s="1032">
        <v>2</v>
      </c>
      <c r="AB73" s="1030"/>
      <c r="AC73" s="1030"/>
      <c r="AD73" s="1030"/>
      <c r="AE73" s="1031"/>
      <c r="AF73" s="1032">
        <v>2</v>
      </c>
      <c r="AG73" s="1030"/>
      <c r="AH73" s="1030"/>
      <c r="AI73" s="1030"/>
      <c r="AJ73" s="1031"/>
      <c r="AK73" s="1032" t="s">
        <v>600</v>
      </c>
      <c r="AL73" s="1030"/>
      <c r="AM73" s="1030"/>
      <c r="AN73" s="1030"/>
      <c r="AO73" s="1031"/>
      <c r="AP73" s="1032" t="s">
        <v>600</v>
      </c>
      <c r="AQ73" s="1030"/>
      <c r="AR73" s="1030"/>
      <c r="AS73" s="1030"/>
      <c r="AT73" s="1031"/>
      <c r="AU73" s="1032" t="s">
        <v>600</v>
      </c>
      <c r="AV73" s="1030"/>
      <c r="AW73" s="1030"/>
      <c r="AX73" s="1030"/>
      <c r="AY73" s="1031"/>
      <c r="AZ73" s="1033"/>
      <c r="BA73" s="1034"/>
      <c r="BB73" s="1034"/>
      <c r="BC73" s="1034"/>
      <c r="BD73" s="1035"/>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590</v>
      </c>
      <c r="C74" s="1026"/>
      <c r="D74" s="1026"/>
      <c r="E74" s="1026"/>
      <c r="F74" s="1026"/>
      <c r="G74" s="1026"/>
      <c r="H74" s="1026"/>
      <c r="I74" s="1026"/>
      <c r="J74" s="1026"/>
      <c r="K74" s="1026"/>
      <c r="L74" s="1026"/>
      <c r="M74" s="1026"/>
      <c r="N74" s="1026"/>
      <c r="O74" s="1026"/>
      <c r="P74" s="1027"/>
      <c r="Q74" s="1029">
        <v>1122</v>
      </c>
      <c r="R74" s="1030"/>
      <c r="S74" s="1030"/>
      <c r="T74" s="1030"/>
      <c r="U74" s="1031"/>
      <c r="V74" s="1032">
        <v>1079</v>
      </c>
      <c r="W74" s="1030"/>
      <c r="X74" s="1030"/>
      <c r="Y74" s="1030"/>
      <c r="Z74" s="1031"/>
      <c r="AA74" s="1032">
        <v>43</v>
      </c>
      <c r="AB74" s="1030"/>
      <c r="AC74" s="1030"/>
      <c r="AD74" s="1030"/>
      <c r="AE74" s="1031"/>
      <c r="AF74" s="1032">
        <v>43</v>
      </c>
      <c r="AG74" s="1030"/>
      <c r="AH74" s="1030"/>
      <c r="AI74" s="1030"/>
      <c r="AJ74" s="1031"/>
      <c r="AK74" s="1032">
        <v>560</v>
      </c>
      <c r="AL74" s="1030"/>
      <c r="AM74" s="1030"/>
      <c r="AN74" s="1030"/>
      <c r="AO74" s="1031"/>
      <c r="AP74" s="1032" t="s">
        <v>600</v>
      </c>
      <c r="AQ74" s="1030"/>
      <c r="AR74" s="1030"/>
      <c r="AS74" s="1030"/>
      <c r="AT74" s="1031"/>
      <c r="AU74" s="1032" t="s">
        <v>600</v>
      </c>
      <c r="AV74" s="1030"/>
      <c r="AW74" s="1030"/>
      <c r="AX74" s="1030"/>
      <c r="AY74" s="1031"/>
      <c r="AZ74" s="1033"/>
      <c r="BA74" s="1034"/>
      <c r="BB74" s="1034"/>
      <c r="BC74" s="1034"/>
      <c r="BD74" s="1035"/>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591</v>
      </c>
      <c r="C75" s="1026"/>
      <c r="D75" s="1026"/>
      <c r="E75" s="1026"/>
      <c r="F75" s="1026"/>
      <c r="G75" s="1026"/>
      <c r="H75" s="1026"/>
      <c r="I75" s="1026"/>
      <c r="J75" s="1026"/>
      <c r="K75" s="1026"/>
      <c r="L75" s="1026"/>
      <c r="M75" s="1026"/>
      <c r="N75" s="1026"/>
      <c r="O75" s="1026"/>
      <c r="P75" s="1027"/>
      <c r="Q75" s="1029">
        <v>1204</v>
      </c>
      <c r="R75" s="1030"/>
      <c r="S75" s="1030"/>
      <c r="T75" s="1030"/>
      <c r="U75" s="1031"/>
      <c r="V75" s="1032">
        <v>1139</v>
      </c>
      <c r="W75" s="1030"/>
      <c r="X75" s="1030"/>
      <c r="Y75" s="1030"/>
      <c r="Z75" s="1031"/>
      <c r="AA75" s="1032">
        <v>65</v>
      </c>
      <c r="AB75" s="1030"/>
      <c r="AC75" s="1030"/>
      <c r="AD75" s="1030"/>
      <c r="AE75" s="1031"/>
      <c r="AF75" s="1032">
        <v>65</v>
      </c>
      <c r="AG75" s="1030"/>
      <c r="AH75" s="1030"/>
      <c r="AI75" s="1030"/>
      <c r="AJ75" s="1031"/>
      <c r="AK75" s="1032" t="s">
        <v>600</v>
      </c>
      <c r="AL75" s="1030"/>
      <c r="AM75" s="1030"/>
      <c r="AN75" s="1030"/>
      <c r="AO75" s="1031"/>
      <c r="AP75" s="1032" t="s">
        <v>600</v>
      </c>
      <c r="AQ75" s="1030"/>
      <c r="AR75" s="1030"/>
      <c r="AS75" s="1030"/>
      <c r="AT75" s="1031"/>
      <c r="AU75" s="1032" t="s">
        <v>600</v>
      </c>
      <c r="AV75" s="1030"/>
      <c r="AW75" s="1030"/>
      <c r="AX75" s="1030"/>
      <c r="AY75" s="1031"/>
      <c r="AZ75" s="1033"/>
      <c r="BA75" s="1034"/>
      <c r="BB75" s="1034"/>
      <c r="BC75" s="1034"/>
      <c r="BD75" s="1035"/>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592</v>
      </c>
      <c r="C76" s="1026"/>
      <c r="D76" s="1026"/>
      <c r="E76" s="1026"/>
      <c r="F76" s="1026"/>
      <c r="G76" s="1026"/>
      <c r="H76" s="1026"/>
      <c r="I76" s="1026"/>
      <c r="J76" s="1026"/>
      <c r="K76" s="1026"/>
      <c r="L76" s="1026"/>
      <c r="M76" s="1026"/>
      <c r="N76" s="1026"/>
      <c r="O76" s="1026"/>
      <c r="P76" s="1027"/>
      <c r="Q76" s="1029">
        <v>271218</v>
      </c>
      <c r="R76" s="1030"/>
      <c r="S76" s="1030"/>
      <c r="T76" s="1030"/>
      <c r="U76" s="1031"/>
      <c r="V76" s="1032">
        <v>266820</v>
      </c>
      <c r="W76" s="1030"/>
      <c r="X76" s="1030"/>
      <c r="Y76" s="1030"/>
      <c r="Z76" s="1031"/>
      <c r="AA76" s="1032">
        <v>4398</v>
      </c>
      <c r="AB76" s="1030"/>
      <c r="AC76" s="1030"/>
      <c r="AD76" s="1030"/>
      <c r="AE76" s="1031"/>
      <c r="AF76" s="1032">
        <v>4398</v>
      </c>
      <c r="AG76" s="1030"/>
      <c r="AH76" s="1030"/>
      <c r="AI76" s="1030"/>
      <c r="AJ76" s="1031"/>
      <c r="AK76" s="1032">
        <v>1324</v>
      </c>
      <c r="AL76" s="1030"/>
      <c r="AM76" s="1030"/>
      <c r="AN76" s="1030"/>
      <c r="AO76" s="1031"/>
      <c r="AP76" s="1032" t="s">
        <v>600</v>
      </c>
      <c r="AQ76" s="1030"/>
      <c r="AR76" s="1030"/>
      <c r="AS76" s="1030"/>
      <c r="AT76" s="1031"/>
      <c r="AU76" s="1032" t="s">
        <v>600</v>
      </c>
      <c r="AV76" s="1030"/>
      <c r="AW76" s="1030"/>
      <c r="AX76" s="1030"/>
      <c r="AY76" s="1031"/>
      <c r="AZ76" s="1033"/>
      <c r="BA76" s="1034"/>
      <c r="BB76" s="1034"/>
      <c r="BC76" s="1034"/>
      <c r="BD76" s="1035"/>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599</v>
      </c>
      <c r="C77" s="1026"/>
      <c r="D77" s="1026"/>
      <c r="E77" s="1026"/>
      <c r="F77" s="1026"/>
      <c r="G77" s="1026"/>
      <c r="H77" s="1026"/>
      <c r="I77" s="1026"/>
      <c r="J77" s="1026"/>
      <c r="K77" s="1026"/>
      <c r="L77" s="1026"/>
      <c r="M77" s="1026"/>
      <c r="N77" s="1026"/>
      <c r="O77" s="1026"/>
      <c r="P77" s="1027"/>
      <c r="Q77" s="1029">
        <v>420</v>
      </c>
      <c r="R77" s="1030"/>
      <c r="S77" s="1030"/>
      <c r="T77" s="1030"/>
      <c r="U77" s="1031"/>
      <c r="V77" s="1032">
        <v>358</v>
      </c>
      <c r="W77" s="1030"/>
      <c r="X77" s="1030"/>
      <c r="Y77" s="1030"/>
      <c r="Z77" s="1031"/>
      <c r="AA77" s="1032">
        <v>63</v>
      </c>
      <c r="AB77" s="1030"/>
      <c r="AC77" s="1030"/>
      <c r="AD77" s="1030"/>
      <c r="AE77" s="1031"/>
      <c r="AF77" s="1032">
        <v>63</v>
      </c>
      <c r="AG77" s="1030"/>
      <c r="AH77" s="1030"/>
      <c r="AI77" s="1030"/>
      <c r="AJ77" s="1031"/>
      <c r="AK77" s="1032">
        <v>83</v>
      </c>
      <c r="AL77" s="1030"/>
      <c r="AM77" s="1030"/>
      <c r="AN77" s="1030"/>
      <c r="AO77" s="1031"/>
      <c r="AP77" s="1032" t="s">
        <v>600</v>
      </c>
      <c r="AQ77" s="1030"/>
      <c r="AR77" s="1030"/>
      <c r="AS77" s="1030"/>
      <c r="AT77" s="1031"/>
      <c r="AU77" s="1032" t="s">
        <v>600</v>
      </c>
      <c r="AV77" s="1030"/>
      <c r="AW77" s="1030"/>
      <c r="AX77" s="1030"/>
      <c r="AY77" s="1031"/>
      <c r="AZ77" s="1033"/>
      <c r="BA77" s="1034"/>
      <c r="BB77" s="1034"/>
      <c r="BC77" s="1034"/>
      <c r="BD77" s="1035"/>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382</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5045</v>
      </c>
      <c r="AG88" s="1010"/>
      <c r="AH88" s="1010"/>
      <c r="AI88" s="1010"/>
      <c r="AJ88" s="1010"/>
      <c r="AK88" s="1014"/>
      <c r="AL88" s="1014"/>
      <c r="AM88" s="1014"/>
      <c r="AN88" s="1014"/>
      <c r="AO88" s="1014"/>
      <c r="AP88" s="1010">
        <f>SUM(AP68:AT87)</f>
        <v>1035</v>
      </c>
      <c r="AQ88" s="1010"/>
      <c r="AR88" s="1010"/>
      <c r="AS88" s="1010"/>
      <c r="AT88" s="1010"/>
      <c r="AU88" s="1010">
        <f>SUM(AU68:AY87)</f>
        <v>173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130</v>
      </c>
      <c r="CS102" s="1002"/>
      <c r="CT102" s="1002"/>
      <c r="CU102" s="1002"/>
      <c r="CV102" s="1003"/>
      <c r="CW102" s="1001">
        <v>1</v>
      </c>
      <c r="CX102" s="1002"/>
      <c r="CY102" s="1002"/>
      <c r="CZ102" s="1002"/>
      <c r="DA102" s="1003"/>
      <c r="DB102" s="1001" t="s">
        <v>609</v>
      </c>
      <c r="DC102" s="1002"/>
      <c r="DD102" s="1002"/>
      <c r="DE102" s="1002"/>
      <c r="DF102" s="1003"/>
      <c r="DG102" s="1001" t="s">
        <v>609</v>
      </c>
      <c r="DH102" s="1002"/>
      <c r="DI102" s="1002"/>
      <c r="DJ102" s="1002"/>
      <c r="DK102" s="1003"/>
      <c r="DL102" s="1001" t="s">
        <v>609</v>
      </c>
      <c r="DM102" s="1002"/>
      <c r="DN102" s="1002"/>
      <c r="DO102" s="1002"/>
      <c r="DP102" s="1003"/>
      <c r="DQ102" s="1001" t="s">
        <v>609</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301</v>
      </c>
      <c r="AG109" s="945"/>
      <c r="AH109" s="945"/>
      <c r="AI109" s="945"/>
      <c r="AJ109" s="946"/>
      <c r="AK109" s="947" t="s">
        <v>300</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301</v>
      </c>
      <c r="BW109" s="945"/>
      <c r="BX109" s="945"/>
      <c r="BY109" s="945"/>
      <c r="BZ109" s="946"/>
      <c r="CA109" s="947" t="s">
        <v>300</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301</v>
      </c>
      <c r="DM109" s="945"/>
      <c r="DN109" s="945"/>
      <c r="DO109" s="945"/>
      <c r="DP109" s="946"/>
      <c r="DQ109" s="947" t="s">
        <v>300</v>
      </c>
      <c r="DR109" s="945"/>
      <c r="DS109" s="945"/>
      <c r="DT109" s="945"/>
      <c r="DU109" s="946"/>
      <c r="DV109" s="947" t="s">
        <v>425</v>
      </c>
      <c r="DW109" s="945"/>
      <c r="DX109" s="945"/>
      <c r="DY109" s="945"/>
      <c r="DZ109" s="976"/>
    </row>
    <row r="110" spans="1:131" s="246" customFormat="1" ht="26.25" customHeight="1">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1767907</v>
      </c>
      <c r="AB110" s="938"/>
      <c r="AC110" s="938"/>
      <c r="AD110" s="938"/>
      <c r="AE110" s="939"/>
      <c r="AF110" s="940">
        <v>1755417</v>
      </c>
      <c r="AG110" s="938"/>
      <c r="AH110" s="938"/>
      <c r="AI110" s="938"/>
      <c r="AJ110" s="939"/>
      <c r="AK110" s="940">
        <v>1756656</v>
      </c>
      <c r="AL110" s="938"/>
      <c r="AM110" s="938"/>
      <c r="AN110" s="938"/>
      <c r="AO110" s="939"/>
      <c r="AP110" s="941">
        <v>17.7</v>
      </c>
      <c r="AQ110" s="942"/>
      <c r="AR110" s="942"/>
      <c r="AS110" s="942"/>
      <c r="AT110" s="943"/>
      <c r="AU110" s="977" t="s">
        <v>72</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19966929</v>
      </c>
      <c r="BR110" s="885"/>
      <c r="BS110" s="885"/>
      <c r="BT110" s="885"/>
      <c r="BU110" s="885"/>
      <c r="BV110" s="885">
        <v>18956410</v>
      </c>
      <c r="BW110" s="885"/>
      <c r="BX110" s="885"/>
      <c r="BY110" s="885"/>
      <c r="BZ110" s="885"/>
      <c r="CA110" s="885">
        <v>18457837</v>
      </c>
      <c r="CB110" s="885"/>
      <c r="CC110" s="885"/>
      <c r="CD110" s="885"/>
      <c r="CE110" s="885"/>
      <c r="CF110" s="909">
        <v>186.2</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432</v>
      </c>
      <c r="DM110" s="885"/>
      <c r="DN110" s="885"/>
      <c r="DO110" s="885"/>
      <c r="DP110" s="885"/>
      <c r="DQ110" s="885" t="s">
        <v>431</v>
      </c>
      <c r="DR110" s="885"/>
      <c r="DS110" s="885"/>
      <c r="DT110" s="885"/>
      <c r="DU110" s="885"/>
      <c r="DV110" s="886" t="s">
        <v>432</v>
      </c>
      <c r="DW110" s="886"/>
      <c r="DX110" s="886"/>
      <c r="DY110" s="886"/>
      <c r="DZ110" s="887"/>
    </row>
    <row r="111" spans="1:131" s="246" customFormat="1" ht="26.25" customHeight="1">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431</v>
      </c>
      <c r="AG111" s="966"/>
      <c r="AH111" s="966"/>
      <c r="AI111" s="966"/>
      <c r="AJ111" s="967"/>
      <c r="AK111" s="968" t="s">
        <v>434</v>
      </c>
      <c r="AL111" s="966"/>
      <c r="AM111" s="966"/>
      <c r="AN111" s="966"/>
      <c r="AO111" s="967"/>
      <c r="AP111" s="969" t="s">
        <v>434</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135722</v>
      </c>
      <c r="BR111" s="857"/>
      <c r="BS111" s="857"/>
      <c r="BT111" s="857"/>
      <c r="BU111" s="857"/>
      <c r="BV111" s="857">
        <v>97669</v>
      </c>
      <c r="BW111" s="857"/>
      <c r="BX111" s="857"/>
      <c r="BY111" s="857"/>
      <c r="BZ111" s="857"/>
      <c r="CA111" s="857">
        <v>60195</v>
      </c>
      <c r="CB111" s="857"/>
      <c r="CC111" s="857"/>
      <c r="CD111" s="857"/>
      <c r="CE111" s="857"/>
      <c r="CF111" s="918">
        <v>0.6</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437</v>
      </c>
      <c r="DM111" s="857"/>
      <c r="DN111" s="857"/>
      <c r="DO111" s="857"/>
      <c r="DP111" s="857"/>
      <c r="DQ111" s="857" t="s">
        <v>437</v>
      </c>
      <c r="DR111" s="857"/>
      <c r="DS111" s="857"/>
      <c r="DT111" s="857"/>
      <c r="DU111" s="857"/>
      <c r="DV111" s="834" t="s">
        <v>432</v>
      </c>
      <c r="DW111" s="834"/>
      <c r="DX111" s="834"/>
      <c r="DY111" s="834"/>
      <c r="DZ111" s="835"/>
    </row>
    <row r="112" spans="1:131" s="246" customFormat="1" ht="26.25" customHeight="1">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432</v>
      </c>
      <c r="AG112" s="820"/>
      <c r="AH112" s="820"/>
      <c r="AI112" s="820"/>
      <c r="AJ112" s="821"/>
      <c r="AK112" s="822" t="s">
        <v>432</v>
      </c>
      <c r="AL112" s="820"/>
      <c r="AM112" s="820"/>
      <c r="AN112" s="820"/>
      <c r="AO112" s="821"/>
      <c r="AP112" s="867" t="s">
        <v>432</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11268650</v>
      </c>
      <c r="BR112" s="857"/>
      <c r="BS112" s="857"/>
      <c r="BT112" s="857"/>
      <c r="BU112" s="857"/>
      <c r="BV112" s="857">
        <v>10608453</v>
      </c>
      <c r="BW112" s="857"/>
      <c r="BX112" s="857"/>
      <c r="BY112" s="857"/>
      <c r="BZ112" s="857"/>
      <c r="CA112" s="857">
        <v>9938929</v>
      </c>
      <c r="CB112" s="857"/>
      <c r="CC112" s="857"/>
      <c r="CD112" s="857"/>
      <c r="CE112" s="857"/>
      <c r="CF112" s="918">
        <v>100.3</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432</v>
      </c>
      <c r="DM112" s="857"/>
      <c r="DN112" s="857"/>
      <c r="DO112" s="857"/>
      <c r="DP112" s="857"/>
      <c r="DQ112" s="857" t="s">
        <v>432</v>
      </c>
      <c r="DR112" s="857"/>
      <c r="DS112" s="857"/>
      <c r="DT112" s="857"/>
      <c r="DU112" s="857"/>
      <c r="DV112" s="834" t="s">
        <v>432</v>
      </c>
      <c r="DW112" s="834"/>
      <c r="DX112" s="834"/>
      <c r="DY112" s="834"/>
      <c r="DZ112" s="835"/>
    </row>
    <row r="113" spans="1:130" s="246" customFormat="1" ht="26.25" customHeight="1">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1206965</v>
      </c>
      <c r="AB113" s="966"/>
      <c r="AC113" s="966"/>
      <c r="AD113" s="966"/>
      <c r="AE113" s="967"/>
      <c r="AF113" s="968">
        <v>1194562</v>
      </c>
      <c r="AG113" s="966"/>
      <c r="AH113" s="966"/>
      <c r="AI113" s="966"/>
      <c r="AJ113" s="967"/>
      <c r="AK113" s="968">
        <v>1145262</v>
      </c>
      <c r="AL113" s="966"/>
      <c r="AM113" s="966"/>
      <c r="AN113" s="966"/>
      <c r="AO113" s="967"/>
      <c r="AP113" s="969">
        <v>11.6</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166355</v>
      </c>
      <c r="BR113" s="857"/>
      <c r="BS113" s="857"/>
      <c r="BT113" s="857"/>
      <c r="BU113" s="857"/>
      <c r="BV113" s="857">
        <v>163692</v>
      </c>
      <c r="BW113" s="857"/>
      <c r="BX113" s="857"/>
      <c r="BY113" s="857"/>
      <c r="BZ113" s="857"/>
      <c r="CA113" s="857">
        <v>173331</v>
      </c>
      <c r="CB113" s="857"/>
      <c r="CC113" s="857"/>
      <c r="CD113" s="857"/>
      <c r="CE113" s="857"/>
      <c r="CF113" s="918">
        <v>1.7</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432</v>
      </c>
      <c r="DM113" s="820"/>
      <c r="DN113" s="820"/>
      <c r="DO113" s="820"/>
      <c r="DP113" s="821"/>
      <c r="DQ113" s="822" t="s">
        <v>432</v>
      </c>
      <c r="DR113" s="820"/>
      <c r="DS113" s="820"/>
      <c r="DT113" s="820"/>
      <c r="DU113" s="821"/>
      <c r="DV113" s="867" t="s">
        <v>432</v>
      </c>
      <c r="DW113" s="868"/>
      <c r="DX113" s="868"/>
      <c r="DY113" s="868"/>
      <c r="DZ113" s="869"/>
    </row>
    <row r="114" spans="1:130" s="246" customFormat="1" ht="26.25" customHeight="1">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25245</v>
      </c>
      <c r="AB114" s="820"/>
      <c r="AC114" s="820"/>
      <c r="AD114" s="820"/>
      <c r="AE114" s="821"/>
      <c r="AF114" s="822">
        <v>26286</v>
      </c>
      <c r="AG114" s="820"/>
      <c r="AH114" s="820"/>
      <c r="AI114" s="820"/>
      <c r="AJ114" s="821"/>
      <c r="AK114" s="822">
        <v>28930</v>
      </c>
      <c r="AL114" s="820"/>
      <c r="AM114" s="820"/>
      <c r="AN114" s="820"/>
      <c r="AO114" s="821"/>
      <c r="AP114" s="867">
        <v>0.3</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2377066</v>
      </c>
      <c r="BR114" s="857"/>
      <c r="BS114" s="857"/>
      <c r="BT114" s="857"/>
      <c r="BU114" s="857"/>
      <c r="BV114" s="857">
        <v>2360724</v>
      </c>
      <c r="BW114" s="857"/>
      <c r="BX114" s="857"/>
      <c r="BY114" s="857"/>
      <c r="BZ114" s="857"/>
      <c r="CA114" s="857">
        <v>2228488</v>
      </c>
      <c r="CB114" s="857"/>
      <c r="CC114" s="857"/>
      <c r="CD114" s="857"/>
      <c r="CE114" s="857"/>
      <c r="CF114" s="918">
        <v>22.5</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432</v>
      </c>
      <c r="DM114" s="820"/>
      <c r="DN114" s="820"/>
      <c r="DO114" s="820"/>
      <c r="DP114" s="821"/>
      <c r="DQ114" s="822" t="s">
        <v>432</v>
      </c>
      <c r="DR114" s="820"/>
      <c r="DS114" s="820"/>
      <c r="DT114" s="820"/>
      <c r="DU114" s="821"/>
      <c r="DV114" s="867" t="s">
        <v>432</v>
      </c>
      <c r="DW114" s="868"/>
      <c r="DX114" s="868"/>
      <c r="DY114" s="868"/>
      <c r="DZ114" s="869"/>
    </row>
    <row r="115" spans="1:130" s="246" customFormat="1" ht="26.25" customHeight="1">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39057</v>
      </c>
      <c r="AB115" s="966"/>
      <c r="AC115" s="966"/>
      <c r="AD115" s="966"/>
      <c r="AE115" s="967"/>
      <c r="AF115" s="968">
        <v>38048</v>
      </c>
      <c r="AG115" s="966"/>
      <c r="AH115" s="966"/>
      <c r="AI115" s="966"/>
      <c r="AJ115" s="967"/>
      <c r="AK115" s="968">
        <v>37478</v>
      </c>
      <c r="AL115" s="966"/>
      <c r="AM115" s="966"/>
      <c r="AN115" s="966"/>
      <c r="AO115" s="967"/>
      <c r="AP115" s="969">
        <v>0.4</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432</v>
      </c>
      <c r="BR115" s="857"/>
      <c r="BS115" s="857"/>
      <c r="BT115" s="857"/>
      <c r="BU115" s="857"/>
      <c r="BV115" s="857" t="s">
        <v>437</v>
      </c>
      <c r="BW115" s="857"/>
      <c r="BX115" s="857"/>
      <c r="BY115" s="857"/>
      <c r="BZ115" s="857"/>
      <c r="CA115" s="857" t="s">
        <v>432</v>
      </c>
      <c r="CB115" s="857"/>
      <c r="CC115" s="857"/>
      <c r="CD115" s="857"/>
      <c r="CE115" s="857"/>
      <c r="CF115" s="918" t="s">
        <v>432</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432</v>
      </c>
      <c r="DM115" s="820"/>
      <c r="DN115" s="820"/>
      <c r="DO115" s="820"/>
      <c r="DP115" s="821"/>
      <c r="DQ115" s="822" t="s">
        <v>432</v>
      </c>
      <c r="DR115" s="820"/>
      <c r="DS115" s="820"/>
      <c r="DT115" s="820"/>
      <c r="DU115" s="821"/>
      <c r="DV115" s="867" t="s">
        <v>432</v>
      </c>
      <c r="DW115" s="868"/>
      <c r="DX115" s="868"/>
      <c r="DY115" s="868"/>
      <c r="DZ115" s="869"/>
    </row>
    <row r="116" spans="1:130" s="246" customFormat="1" ht="26.25" customHeight="1">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v>
      </c>
      <c r="AB116" s="820"/>
      <c r="AC116" s="820"/>
      <c r="AD116" s="820"/>
      <c r="AE116" s="821"/>
      <c r="AF116" s="822" t="s">
        <v>432</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432</v>
      </c>
      <c r="BW116" s="857"/>
      <c r="BX116" s="857"/>
      <c r="BY116" s="857"/>
      <c r="BZ116" s="857"/>
      <c r="CA116" s="857" t="s">
        <v>432</v>
      </c>
      <c r="CB116" s="857"/>
      <c r="CC116" s="857"/>
      <c r="CD116" s="857"/>
      <c r="CE116" s="857"/>
      <c r="CF116" s="918" t="s">
        <v>432</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135722</v>
      </c>
      <c r="DH116" s="820"/>
      <c r="DI116" s="820"/>
      <c r="DJ116" s="820"/>
      <c r="DK116" s="821"/>
      <c r="DL116" s="822">
        <v>97669</v>
      </c>
      <c r="DM116" s="820"/>
      <c r="DN116" s="820"/>
      <c r="DO116" s="820"/>
      <c r="DP116" s="821"/>
      <c r="DQ116" s="822">
        <v>60195</v>
      </c>
      <c r="DR116" s="820"/>
      <c r="DS116" s="820"/>
      <c r="DT116" s="820"/>
      <c r="DU116" s="821"/>
      <c r="DV116" s="867">
        <v>0.6</v>
      </c>
      <c r="DW116" s="868"/>
      <c r="DX116" s="868"/>
      <c r="DY116" s="868"/>
      <c r="DZ116" s="869"/>
    </row>
    <row r="117" spans="1:130" s="246" customFormat="1" ht="26.25" customHeight="1">
      <c r="A117" s="944" t="s">
        <v>182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3039178</v>
      </c>
      <c r="AB117" s="952"/>
      <c r="AC117" s="952"/>
      <c r="AD117" s="952"/>
      <c r="AE117" s="953"/>
      <c r="AF117" s="954">
        <v>3014313</v>
      </c>
      <c r="AG117" s="952"/>
      <c r="AH117" s="952"/>
      <c r="AI117" s="952"/>
      <c r="AJ117" s="953"/>
      <c r="AK117" s="954">
        <v>2968326</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456</v>
      </c>
      <c r="BR117" s="857"/>
      <c r="BS117" s="857"/>
      <c r="BT117" s="857"/>
      <c r="BU117" s="857"/>
      <c r="BV117" s="857" t="s">
        <v>457</v>
      </c>
      <c r="BW117" s="857"/>
      <c r="BX117" s="857"/>
      <c r="BY117" s="857"/>
      <c r="BZ117" s="857"/>
      <c r="CA117" s="857" t="s">
        <v>126</v>
      </c>
      <c r="CB117" s="857"/>
      <c r="CC117" s="857"/>
      <c r="CD117" s="857"/>
      <c r="CE117" s="857"/>
      <c r="CF117" s="918" t="s">
        <v>458</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460</v>
      </c>
      <c r="DH117" s="820"/>
      <c r="DI117" s="820"/>
      <c r="DJ117" s="820"/>
      <c r="DK117" s="821"/>
      <c r="DL117" s="822" t="s">
        <v>126</v>
      </c>
      <c r="DM117" s="820"/>
      <c r="DN117" s="820"/>
      <c r="DO117" s="820"/>
      <c r="DP117" s="821"/>
      <c r="DQ117" s="822" t="s">
        <v>461</v>
      </c>
      <c r="DR117" s="820"/>
      <c r="DS117" s="820"/>
      <c r="DT117" s="820"/>
      <c r="DU117" s="821"/>
      <c r="DV117" s="867" t="s">
        <v>462</v>
      </c>
      <c r="DW117" s="868"/>
      <c r="DX117" s="868"/>
      <c r="DY117" s="868"/>
      <c r="DZ117" s="869"/>
    </row>
    <row r="118" spans="1:130" s="246" customFormat="1" ht="26.25" customHeight="1">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301</v>
      </c>
      <c r="AG118" s="945"/>
      <c r="AH118" s="945"/>
      <c r="AI118" s="945"/>
      <c r="AJ118" s="946"/>
      <c r="AK118" s="947" t="s">
        <v>300</v>
      </c>
      <c r="AL118" s="945"/>
      <c r="AM118" s="945"/>
      <c r="AN118" s="945"/>
      <c r="AO118" s="946"/>
      <c r="AP118" s="948" t="s">
        <v>425</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456</v>
      </c>
      <c r="BR118" s="888"/>
      <c r="BS118" s="888"/>
      <c r="BT118" s="888"/>
      <c r="BU118" s="888"/>
      <c r="BV118" s="888" t="s">
        <v>464</v>
      </c>
      <c r="BW118" s="888"/>
      <c r="BX118" s="888"/>
      <c r="BY118" s="888"/>
      <c r="BZ118" s="888"/>
      <c r="CA118" s="888" t="s">
        <v>126</v>
      </c>
      <c r="CB118" s="888"/>
      <c r="CC118" s="888"/>
      <c r="CD118" s="888"/>
      <c r="CE118" s="888"/>
      <c r="CF118" s="918" t="s">
        <v>465</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461</v>
      </c>
      <c r="DH118" s="820"/>
      <c r="DI118" s="820"/>
      <c r="DJ118" s="820"/>
      <c r="DK118" s="821"/>
      <c r="DL118" s="822" t="s">
        <v>460</v>
      </c>
      <c r="DM118" s="820"/>
      <c r="DN118" s="820"/>
      <c r="DO118" s="820"/>
      <c r="DP118" s="821"/>
      <c r="DQ118" s="822" t="s">
        <v>467</v>
      </c>
      <c r="DR118" s="820"/>
      <c r="DS118" s="820"/>
      <c r="DT118" s="820"/>
      <c r="DU118" s="821"/>
      <c r="DV118" s="867" t="s">
        <v>468</v>
      </c>
      <c r="DW118" s="868"/>
      <c r="DX118" s="868"/>
      <c r="DY118" s="868"/>
      <c r="DZ118" s="869"/>
    </row>
    <row r="119" spans="1:130" s="246" customFormat="1" ht="26.25" customHeight="1">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126</v>
      </c>
      <c r="AB119" s="938"/>
      <c r="AC119" s="938"/>
      <c r="AD119" s="938"/>
      <c r="AE119" s="939"/>
      <c r="AF119" s="940" t="s">
        <v>464</v>
      </c>
      <c r="AG119" s="938"/>
      <c r="AH119" s="938"/>
      <c r="AI119" s="938"/>
      <c r="AJ119" s="939"/>
      <c r="AK119" s="940" t="s">
        <v>458</v>
      </c>
      <c r="AL119" s="938"/>
      <c r="AM119" s="938"/>
      <c r="AN119" s="938"/>
      <c r="AO119" s="939"/>
      <c r="AP119" s="941" t="s">
        <v>126</v>
      </c>
      <c r="AQ119" s="942"/>
      <c r="AR119" s="942"/>
      <c r="AS119" s="942"/>
      <c r="AT119" s="943"/>
      <c r="AU119" s="981"/>
      <c r="AV119" s="982"/>
      <c r="AW119" s="982"/>
      <c r="AX119" s="982"/>
      <c r="AY119" s="982"/>
      <c r="AZ119" s="277" t="s">
        <v>182</v>
      </c>
      <c r="BA119" s="277"/>
      <c r="BB119" s="277"/>
      <c r="BC119" s="277"/>
      <c r="BD119" s="277"/>
      <c r="BE119" s="277"/>
      <c r="BF119" s="277"/>
      <c r="BG119" s="277"/>
      <c r="BH119" s="277"/>
      <c r="BI119" s="277"/>
      <c r="BJ119" s="277"/>
      <c r="BK119" s="277"/>
      <c r="BL119" s="277"/>
      <c r="BM119" s="277"/>
      <c r="BN119" s="277"/>
      <c r="BO119" s="920" t="s">
        <v>469</v>
      </c>
      <c r="BP119" s="921"/>
      <c r="BQ119" s="925">
        <v>33914722</v>
      </c>
      <c r="BR119" s="888"/>
      <c r="BS119" s="888"/>
      <c r="BT119" s="888"/>
      <c r="BU119" s="888"/>
      <c r="BV119" s="888">
        <v>32186948</v>
      </c>
      <c r="BW119" s="888"/>
      <c r="BX119" s="888"/>
      <c r="BY119" s="888"/>
      <c r="BZ119" s="888"/>
      <c r="CA119" s="888">
        <v>30858780</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468</v>
      </c>
      <c r="DH119" s="803"/>
      <c r="DI119" s="803"/>
      <c r="DJ119" s="803"/>
      <c r="DK119" s="804"/>
      <c r="DL119" s="805" t="s">
        <v>471</v>
      </c>
      <c r="DM119" s="803"/>
      <c r="DN119" s="803"/>
      <c r="DO119" s="803"/>
      <c r="DP119" s="804"/>
      <c r="DQ119" s="805" t="s">
        <v>467</v>
      </c>
      <c r="DR119" s="803"/>
      <c r="DS119" s="803"/>
      <c r="DT119" s="803"/>
      <c r="DU119" s="804"/>
      <c r="DV119" s="891" t="s">
        <v>461</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462</v>
      </c>
      <c r="AB120" s="820"/>
      <c r="AC120" s="820"/>
      <c r="AD120" s="820"/>
      <c r="AE120" s="821"/>
      <c r="AF120" s="822" t="s">
        <v>472</v>
      </c>
      <c r="AG120" s="820"/>
      <c r="AH120" s="820"/>
      <c r="AI120" s="820"/>
      <c r="AJ120" s="821"/>
      <c r="AK120" s="822" t="s">
        <v>456</v>
      </c>
      <c r="AL120" s="820"/>
      <c r="AM120" s="820"/>
      <c r="AN120" s="820"/>
      <c r="AO120" s="821"/>
      <c r="AP120" s="867" t="s">
        <v>126</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7198954</v>
      </c>
      <c r="BR120" s="885"/>
      <c r="BS120" s="885"/>
      <c r="BT120" s="885"/>
      <c r="BU120" s="885"/>
      <c r="BV120" s="885">
        <v>6929315</v>
      </c>
      <c r="BW120" s="885"/>
      <c r="BX120" s="885"/>
      <c r="BY120" s="885"/>
      <c r="BZ120" s="885"/>
      <c r="CA120" s="885">
        <v>6963199</v>
      </c>
      <c r="CB120" s="885"/>
      <c r="CC120" s="885"/>
      <c r="CD120" s="885"/>
      <c r="CE120" s="885"/>
      <c r="CF120" s="909">
        <v>70.3</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7802347</v>
      </c>
      <c r="DH120" s="885"/>
      <c r="DI120" s="885"/>
      <c r="DJ120" s="885"/>
      <c r="DK120" s="885"/>
      <c r="DL120" s="885">
        <v>7426930</v>
      </c>
      <c r="DM120" s="885"/>
      <c r="DN120" s="885"/>
      <c r="DO120" s="885"/>
      <c r="DP120" s="885"/>
      <c r="DQ120" s="885">
        <v>6988712</v>
      </c>
      <c r="DR120" s="885"/>
      <c r="DS120" s="885"/>
      <c r="DT120" s="885"/>
      <c r="DU120" s="885"/>
      <c r="DV120" s="886">
        <v>70.5</v>
      </c>
      <c r="DW120" s="886"/>
      <c r="DX120" s="886"/>
      <c r="DY120" s="886"/>
      <c r="DZ120" s="887"/>
    </row>
    <row r="121" spans="1:130" s="246" customFormat="1" ht="26.25" customHeight="1">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460</v>
      </c>
      <c r="AB121" s="820"/>
      <c r="AC121" s="820"/>
      <c r="AD121" s="820"/>
      <c r="AE121" s="821"/>
      <c r="AF121" s="822" t="s">
        <v>462</v>
      </c>
      <c r="AG121" s="820"/>
      <c r="AH121" s="820"/>
      <c r="AI121" s="820"/>
      <c r="AJ121" s="821"/>
      <c r="AK121" s="822" t="s">
        <v>467</v>
      </c>
      <c r="AL121" s="820"/>
      <c r="AM121" s="820"/>
      <c r="AN121" s="820"/>
      <c r="AO121" s="821"/>
      <c r="AP121" s="867" t="s">
        <v>465</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1009960</v>
      </c>
      <c r="BR121" s="857"/>
      <c r="BS121" s="857"/>
      <c r="BT121" s="857"/>
      <c r="BU121" s="857"/>
      <c r="BV121" s="857">
        <v>933243</v>
      </c>
      <c r="BW121" s="857"/>
      <c r="BX121" s="857"/>
      <c r="BY121" s="857"/>
      <c r="BZ121" s="857"/>
      <c r="CA121" s="857">
        <v>871733</v>
      </c>
      <c r="CB121" s="857"/>
      <c r="CC121" s="857"/>
      <c r="CD121" s="857"/>
      <c r="CE121" s="857"/>
      <c r="CF121" s="918">
        <v>8.8000000000000007</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2631489</v>
      </c>
      <c r="DH121" s="857"/>
      <c r="DI121" s="857"/>
      <c r="DJ121" s="857"/>
      <c r="DK121" s="857"/>
      <c r="DL121" s="857">
        <v>2441364</v>
      </c>
      <c r="DM121" s="857"/>
      <c r="DN121" s="857"/>
      <c r="DO121" s="857"/>
      <c r="DP121" s="857"/>
      <c r="DQ121" s="857">
        <v>2245247</v>
      </c>
      <c r="DR121" s="857"/>
      <c r="DS121" s="857"/>
      <c r="DT121" s="857"/>
      <c r="DU121" s="857"/>
      <c r="DV121" s="834">
        <v>22.7</v>
      </c>
      <c r="DW121" s="834"/>
      <c r="DX121" s="834"/>
      <c r="DY121" s="834"/>
      <c r="DZ121" s="835"/>
    </row>
    <row r="122" spans="1:130" s="246" customFormat="1" ht="26.25" customHeight="1">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468</v>
      </c>
      <c r="AB122" s="820"/>
      <c r="AC122" s="820"/>
      <c r="AD122" s="820"/>
      <c r="AE122" s="821"/>
      <c r="AF122" s="822" t="s">
        <v>461</v>
      </c>
      <c r="AG122" s="820"/>
      <c r="AH122" s="820"/>
      <c r="AI122" s="820"/>
      <c r="AJ122" s="821"/>
      <c r="AK122" s="822" t="s">
        <v>460</v>
      </c>
      <c r="AL122" s="820"/>
      <c r="AM122" s="820"/>
      <c r="AN122" s="820"/>
      <c r="AO122" s="821"/>
      <c r="AP122" s="867" t="s">
        <v>126</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23750669</v>
      </c>
      <c r="BR122" s="888"/>
      <c r="BS122" s="888"/>
      <c r="BT122" s="888"/>
      <c r="BU122" s="888"/>
      <c r="BV122" s="888">
        <v>23386312</v>
      </c>
      <c r="BW122" s="888"/>
      <c r="BX122" s="888"/>
      <c r="BY122" s="888"/>
      <c r="BZ122" s="888"/>
      <c r="CA122" s="888">
        <v>22645832</v>
      </c>
      <c r="CB122" s="888"/>
      <c r="CC122" s="888"/>
      <c r="CD122" s="888"/>
      <c r="CE122" s="888"/>
      <c r="CF122" s="889">
        <v>228.5</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735256</v>
      </c>
      <c r="DH122" s="857"/>
      <c r="DI122" s="857"/>
      <c r="DJ122" s="857"/>
      <c r="DK122" s="857"/>
      <c r="DL122" s="857">
        <v>645254</v>
      </c>
      <c r="DM122" s="857"/>
      <c r="DN122" s="857"/>
      <c r="DO122" s="857"/>
      <c r="DP122" s="857"/>
      <c r="DQ122" s="857">
        <v>570687</v>
      </c>
      <c r="DR122" s="857"/>
      <c r="DS122" s="857"/>
      <c r="DT122" s="857"/>
      <c r="DU122" s="857"/>
      <c r="DV122" s="834">
        <v>5.8</v>
      </c>
      <c r="DW122" s="834"/>
      <c r="DX122" s="834"/>
      <c r="DY122" s="834"/>
      <c r="DZ122" s="835"/>
    </row>
    <row r="123" spans="1:130" s="246" customFormat="1" ht="26.25" customHeight="1">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36427</v>
      </c>
      <c r="AB123" s="820"/>
      <c r="AC123" s="820"/>
      <c r="AD123" s="820"/>
      <c r="AE123" s="821"/>
      <c r="AF123" s="822">
        <v>36005</v>
      </c>
      <c r="AG123" s="820"/>
      <c r="AH123" s="820"/>
      <c r="AI123" s="820"/>
      <c r="AJ123" s="821"/>
      <c r="AK123" s="822">
        <v>36007</v>
      </c>
      <c r="AL123" s="820"/>
      <c r="AM123" s="820"/>
      <c r="AN123" s="820"/>
      <c r="AO123" s="821"/>
      <c r="AP123" s="867">
        <v>0.4</v>
      </c>
      <c r="AQ123" s="868"/>
      <c r="AR123" s="868"/>
      <c r="AS123" s="868"/>
      <c r="AT123" s="869"/>
      <c r="AU123" s="932"/>
      <c r="AV123" s="933"/>
      <c r="AW123" s="933"/>
      <c r="AX123" s="933"/>
      <c r="AY123" s="933"/>
      <c r="AZ123" s="277" t="s">
        <v>182</v>
      </c>
      <c r="BA123" s="277"/>
      <c r="BB123" s="277"/>
      <c r="BC123" s="277"/>
      <c r="BD123" s="277"/>
      <c r="BE123" s="277"/>
      <c r="BF123" s="277"/>
      <c r="BG123" s="277"/>
      <c r="BH123" s="277"/>
      <c r="BI123" s="277"/>
      <c r="BJ123" s="277"/>
      <c r="BK123" s="277"/>
      <c r="BL123" s="277"/>
      <c r="BM123" s="277"/>
      <c r="BN123" s="277"/>
      <c r="BO123" s="920" t="s">
        <v>482</v>
      </c>
      <c r="BP123" s="921"/>
      <c r="BQ123" s="875">
        <v>31959583</v>
      </c>
      <c r="BR123" s="876"/>
      <c r="BS123" s="876"/>
      <c r="BT123" s="876"/>
      <c r="BU123" s="876"/>
      <c r="BV123" s="876">
        <v>31248870</v>
      </c>
      <c r="BW123" s="876"/>
      <c r="BX123" s="876"/>
      <c r="BY123" s="876"/>
      <c r="BZ123" s="876"/>
      <c r="CA123" s="876">
        <v>30480764</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v>99558</v>
      </c>
      <c r="DH123" s="820"/>
      <c r="DI123" s="820"/>
      <c r="DJ123" s="820"/>
      <c r="DK123" s="821"/>
      <c r="DL123" s="822">
        <v>94905</v>
      </c>
      <c r="DM123" s="820"/>
      <c r="DN123" s="820"/>
      <c r="DO123" s="820"/>
      <c r="DP123" s="821"/>
      <c r="DQ123" s="822">
        <v>134283</v>
      </c>
      <c r="DR123" s="820"/>
      <c r="DS123" s="820"/>
      <c r="DT123" s="820"/>
      <c r="DU123" s="821"/>
      <c r="DV123" s="867">
        <v>1.4</v>
      </c>
      <c r="DW123" s="868"/>
      <c r="DX123" s="868"/>
      <c r="DY123" s="868"/>
      <c r="DZ123" s="869"/>
    </row>
    <row r="124" spans="1:130" s="246" customFormat="1" ht="26.25" customHeight="1" thickBot="1">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464</v>
      </c>
      <c r="AB124" s="820"/>
      <c r="AC124" s="820"/>
      <c r="AD124" s="820"/>
      <c r="AE124" s="821"/>
      <c r="AF124" s="822" t="s">
        <v>461</v>
      </c>
      <c r="AG124" s="820"/>
      <c r="AH124" s="820"/>
      <c r="AI124" s="820"/>
      <c r="AJ124" s="821"/>
      <c r="AK124" s="822" t="s">
        <v>460</v>
      </c>
      <c r="AL124" s="820"/>
      <c r="AM124" s="820"/>
      <c r="AN124" s="820"/>
      <c r="AO124" s="821"/>
      <c r="AP124" s="867" t="s">
        <v>126</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18.899999999999999</v>
      </c>
      <c r="BR124" s="874"/>
      <c r="BS124" s="874"/>
      <c r="BT124" s="874"/>
      <c r="BU124" s="874"/>
      <c r="BV124" s="874">
        <v>9.1999999999999993</v>
      </c>
      <c r="BW124" s="874"/>
      <c r="BX124" s="874"/>
      <c r="BY124" s="874"/>
      <c r="BZ124" s="874"/>
      <c r="CA124" s="874">
        <v>3.8</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461</v>
      </c>
      <c r="DH124" s="803"/>
      <c r="DI124" s="803"/>
      <c r="DJ124" s="803"/>
      <c r="DK124" s="804"/>
      <c r="DL124" s="805" t="s">
        <v>461</v>
      </c>
      <c r="DM124" s="803"/>
      <c r="DN124" s="803"/>
      <c r="DO124" s="803"/>
      <c r="DP124" s="804"/>
      <c r="DQ124" s="805" t="s">
        <v>456</v>
      </c>
      <c r="DR124" s="803"/>
      <c r="DS124" s="803"/>
      <c r="DT124" s="803"/>
      <c r="DU124" s="804"/>
      <c r="DV124" s="891" t="s">
        <v>460</v>
      </c>
      <c r="DW124" s="892"/>
      <c r="DX124" s="892"/>
      <c r="DY124" s="892"/>
      <c r="DZ124" s="893"/>
    </row>
    <row r="125" spans="1:130" s="246" customFormat="1" ht="26.25" customHeight="1">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461</v>
      </c>
      <c r="AB125" s="820"/>
      <c r="AC125" s="820"/>
      <c r="AD125" s="820"/>
      <c r="AE125" s="821"/>
      <c r="AF125" s="822" t="s">
        <v>456</v>
      </c>
      <c r="AG125" s="820"/>
      <c r="AH125" s="820"/>
      <c r="AI125" s="820"/>
      <c r="AJ125" s="821"/>
      <c r="AK125" s="822" t="s">
        <v>456</v>
      </c>
      <c r="AL125" s="820"/>
      <c r="AM125" s="820"/>
      <c r="AN125" s="820"/>
      <c r="AO125" s="821"/>
      <c r="AP125" s="867" t="s">
        <v>467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460</v>
      </c>
      <c r="DH125" s="885"/>
      <c r="DI125" s="885"/>
      <c r="DJ125" s="885"/>
      <c r="DK125" s="885"/>
      <c r="DL125" s="885" t="s">
        <v>472</v>
      </c>
      <c r="DM125" s="885"/>
      <c r="DN125" s="885"/>
      <c r="DO125" s="885"/>
      <c r="DP125" s="885"/>
      <c r="DQ125" s="885" t="s">
        <v>126</v>
      </c>
      <c r="DR125" s="885"/>
      <c r="DS125" s="885"/>
      <c r="DT125" s="885"/>
      <c r="DU125" s="885"/>
      <c r="DV125" s="886" t="s">
        <v>126</v>
      </c>
      <c r="DW125" s="886"/>
      <c r="DX125" s="886"/>
      <c r="DY125" s="886"/>
      <c r="DZ125" s="887"/>
    </row>
    <row r="126" spans="1:130" s="246" customFormat="1" ht="26.25" customHeight="1" thickBot="1">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467</v>
      </c>
      <c r="AB126" s="820"/>
      <c r="AC126" s="820"/>
      <c r="AD126" s="820"/>
      <c r="AE126" s="821"/>
      <c r="AF126" s="822" t="s">
        <v>465</v>
      </c>
      <c r="AG126" s="820"/>
      <c r="AH126" s="820"/>
      <c r="AI126" s="820"/>
      <c r="AJ126" s="821"/>
      <c r="AK126" s="822" t="s">
        <v>462</v>
      </c>
      <c r="AL126" s="820"/>
      <c r="AM126" s="820"/>
      <c r="AN126" s="820"/>
      <c r="AO126" s="821"/>
      <c r="AP126" s="867" t="s">
        <v>472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467</v>
      </c>
      <c r="DH126" s="857"/>
      <c r="DI126" s="857"/>
      <c r="DJ126" s="857"/>
      <c r="DK126" s="857"/>
      <c r="DL126" s="857" t="s">
        <v>460</v>
      </c>
      <c r="DM126" s="857"/>
      <c r="DN126" s="857"/>
      <c r="DO126" s="857"/>
      <c r="DP126" s="857"/>
      <c r="DQ126" s="857" t="s">
        <v>471</v>
      </c>
      <c r="DR126" s="857"/>
      <c r="DS126" s="857"/>
      <c r="DT126" s="857"/>
      <c r="DU126" s="857"/>
      <c r="DV126" s="834" t="s">
        <v>126</v>
      </c>
      <c r="DW126" s="834"/>
      <c r="DX126" s="834"/>
      <c r="DY126" s="834"/>
      <c r="DZ126" s="835"/>
    </row>
    <row r="127" spans="1:130" s="246" customFormat="1" ht="26.25" customHeight="1">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2630</v>
      </c>
      <c r="AB127" s="820"/>
      <c r="AC127" s="820"/>
      <c r="AD127" s="820"/>
      <c r="AE127" s="821"/>
      <c r="AF127" s="822">
        <v>2043</v>
      </c>
      <c r="AG127" s="820"/>
      <c r="AH127" s="820"/>
      <c r="AI127" s="820"/>
      <c r="AJ127" s="821"/>
      <c r="AK127" s="822">
        <v>1471</v>
      </c>
      <c r="AL127" s="820"/>
      <c r="AM127" s="820"/>
      <c r="AN127" s="820"/>
      <c r="AO127" s="821"/>
      <c r="AP127" s="867">
        <v>0</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467</v>
      </c>
      <c r="DH127" s="857"/>
      <c r="DI127" s="857"/>
      <c r="DJ127" s="857"/>
      <c r="DK127" s="857"/>
      <c r="DL127" s="857" t="s">
        <v>465</v>
      </c>
      <c r="DM127" s="857"/>
      <c r="DN127" s="857"/>
      <c r="DO127" s="857"/>
      <c r="DP127" s="857"/>
      <c r="DQ127" s="857" t="s">
        <v>495</v>
      </c>
      <c r="DR127" s="857"/>
      <c r="DS127" s="857"/>
      <c r="DT127" s="857"/>
      <c r="DU127" s="857"/>
      <c r="DV127" s="834" t="s">
        <v>471</v>
      </c>
      <c r="DW127" s="834"/>
      <c r="DX127" s="834"/>
      <c r="DY127" s="834"/>
      <c r="DZ127" s="835"/>
    </row>
    <row r="128" spans="1:130" s="246" customFormat="1" ht="26.25" customHeight="1" thickBot="1">
      <c r="A128" s="836" t="s">
        <v>496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497</v>
      </c>
      <c r="X128" s="838"/>
      <c r="Y128" s="838"/>
      <c r="Z128" s="839"/>
      <c r="AA128" s="840">
        <v>148914</v>
      </c>
      <c r="AB128" s="841"/>
      <c r="AC128" s="841"/>
      <c r="AD128" s="841"/>
      <c r="AE128" s="842"/>
      <c r="AF128" s="843">
        <v>141071</v>
      </c>
      <c r="AG128" s="841"/>
      <c r="AH128" s="841"/>
      <c r="AI128" s="841"/>
      <c r="AJ128" s="842"/>
      <c r="AK128" s="843">
        <v>145355</v>
      </c>
      <c r="AL128" s="841"/>
      <c r="AM128" s="841"/>
      <c r="AN128" s="841"/>
      <c r="AO128" s="842"/>
      <c r="AP128" s="844"/>
      <c r="AQ128" s="845"/>
      <c r="AR128" s="845"/>
      <c r="AS128" s="845"/>
      <c r="AT128" s="846"/>
      <c r="AU128" s="282"/>
      <c r="AV128" s="282"/>
      <c r="AW128" s="282"/>
      <c r="AX128" s="847" t="s">
        <v>498</v>
      </c>
      <c r="AY128" s="848"/>
      <c r="AZ128" s="848"/>
      <c r="BA128" s="848"/>
      <c r="BB128" s="848"/>
      <c r="BC128" s="848"/>
      <c r="BD128" s="848"/>
      <c r="BE128" s="849"/>
      <c r="BF128" s="826" t="s">
        <v>456</v>
      </c>
      <c r="BG128" s="827"/>
      <c r="BH128" s="827"/>
      <c r="BI128" s="827"/>
      <c r="BJ128" s="827"/>
      <c r="BK128" s="827"/>
      <c r="BL128" s="850"/>
      <c r="BM128" s="826">
        <v>13.06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499</v>
      </c>
      <c r="CQ128" s="768"/>
      <c r="CR128" s="768"/>
      <c r="CS128" s="768"/>
      <c r="CT128" s="768"/>
      <c r="CU128" s="768"/>
      <c r="CV128" s="768"/>
      <c r="CW128" s="768"/>
      <c r="CX128" s="768"/>
      <c r="CY128" s="768"/>
      <c r="CZ128" s="768"/>
      <c r="DA128" s="768"/>
      <c r="DB128" s="768"/>
      <c r="DC128" s="768"/>
      <c r="DD128" s="768"/>
      <c r="DE128" s="768"/>
      <c r="DF128" s="769"/>
      <c r="DG128" s="830" t="s">
        <v>467</v>
      </c>
      <c r="DH128" s="831"/>
      <c r="DI128" s="831"/>
      <c r="DJ128" s="831"/>
      <c r="DK128" s="831"/>
      <c r="DL128" s="831" t="s">
        <v>460</v>
      </c>
      <c r="DM128" s="831"/>
      <c r="DN128" s="831"/>
      <c r="DO128" s="831"/>
      <c r="DP128" s="831"/>
      <c r="DQ128" s="831" t="s">
        <v>460</v>
      </c>
      <c r="DR128" s="831"/>
      <c r="DS128" s="831"/>
      <c r="DT128" s="831"/>
      <c r="DU128" s="831"/>
      <c r="DV128" s="832" t="s">
        <v>471</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500</v>
      </c>
      <c r="X129" s="817"/>
      <c r="Y129" s="817"/>
      <c r="Z129" s="818"/>
      <c r="AA129" s="819">
        <v>12366363</v>
      </c>
      <c r="AB129" s="820"/>
      <c r="AC129" s="820"/>
      <c r="AD129" s="820"/>
      <c r="AE129" s="821"/>
      <c r="AF129" s="822">
        <v>12126546</v>
      </c>
      <c r="AG129" s="820"/>
      <c r="AH129" s="820"/>
      <c r="AI129" s="820"/>
      <c r="AJ129" s="821"/>
      <c r="AK129" s="822">
        <v>11919940</v>
      </c>
      <c r="AL129" s="820"/>
      <c r="AM129" s="820"/>
      <c r="AN129" s="820"/>
      <c r="AO129" s="821"/>
      <c r="AP129" s="823"/>
      <c r="AQ129" s="824"/>
      <c r="AR129" s="824"/>
      <c r="AS129" s="824"/>
      <c r="AT129" s="825"/>
      <c r="AU129" s="284"/>
      <c r="AV129" s="284"/>
      <c r="AW129" s="284"/>
      <c r="AX129" s="789" t="s">
        <v>501</v>
      </c>
      <c r="AY129" s="790"/>
      <c r="AZ129" s="790"/>
      <c r="BA129" s="790"/>
      <c r="BB129" s="790"/>
      <c r="BC129" s="790"/>
      <c r="BD129" s="790"/>
      <c r="BE129" s="791"/>
      <c r="BF129" s="809" t="s">
        <v>460</v>
      </c>
      <c r="BG129" s="810"/>
      <c r="BH129" s="810"/>
      <c r="BI129" s="810"/>
      <c r="BJ129" s="810"/>
      <c r="BK129" s="810"/>
      <c r="BL129" s="811"/>
      <c r="BM129" s="809">
        <v>18.059999999999999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503</v>
      </c>
      <c r="X130" s="817"/>
      <c r="Y130" s="817"/>
      <c r="Z130" s="818"/>
      <c r="AA130" s="819">
        <v>2054818</v>
      </c>
      <c r="AB130" s="820"/>
      <c r="AC130" s="820"/>
      <c r="AD130" s="820"/>
      <c r="AE130" s="821"/>
      <c r="AF130" s="822">
        <v>2027661</v>
      </c>
      <c r="AG130" s="820"/>
      <c r="AH130" s="820"/>
      <c r="AI130" s="820"/>
      <c r="AJ130" s="821"/>
      <c r="AK130" s="822">
        <v>2009028</v>
      </c>
      <c r="AL130" s="820"/>
      <c r="AM130" s="820"/>
      <c r="AN130" s="820"/>
      <c r="AO130" s="821"/>
      <c r="AP130" s="823"/>
      <c r="AQ130" s="824"/>
      <c r="AR130" s="824"/>
      <c r="AS130" s="824"/>
      <c r="AT130" s="825"/>
      <c r="AU130" s="284"/>
      <c r="AV130" s="284"/>
      <c r="AW130" s="284"/>
      <c r="AX130" s="789" t="s">
        <v>504</v>
      </c>
      <c r="AY130" s="790"/>
      <c r="AZ130" s="790"/>
      <c r="BA130" s="790"/>
      <c r="BB130" s="790"/>
      <c r="BC130" s="790"/>
      <c r="BD130" s="790"/>
      <c r="BE130" s="791"/>
      <c r="BF130" s="792">
        <v>8.1999999999999993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505</v>
      </c>
      <c r="X131" s="800"/>
      <c r="Y131" s="800"/>
      <c r="Z131" s="801"/>
      <c r="AA131" s="802">
        <v>10311545</v>
      </c>
      <c r="AB131" s="803"/>
      <c r="AC131" s="803"/>
      <c r="AD131" s="803"/>
      <c r="AE131" s="804"/>
      <c r="AF131" s="805">
        <v>10098885</v>
      </c>
      <c r="AG131" s="803"/>
      <c r="AH131" s="803"/>
      <c r="AI131" s="803"/>
      <c r="AJ131" s="804"/>
      <c r="AK131" s="805">
        <v>9910912</v>
      </c>
      <c r="AL131" s="803"/>
      <c r="AM131" s="803"/>
      <c r="AN131" s="803"/>
      <c r="AO131" s="804"/>
      <c r="AP131" s="806"/>
      <c r="AQ131" s="807"/>
      <c r="AR131" s="807"/>
      <c r="AS131" s="807"/>
      <c r="AT131" s="808"/>
      <c r="AU131" s="284"/>
      <c r="AV131" s="284"/>
      <c r="AW131" s="284"/>
      <c r="AX131" s="767" t="s">
        <v>506</v>
      </c>
      <c r="AY131" s="768"/>
      <c r="AZ131" s="768"/>
      <c r="BA131" s="768"/>
      <c r="BB131" s="768"/>
      <c r="BC131" s="768"/>
      <c r="BD131" s="768"/>
      <c r="BE131" s="769"/>
      <c r="BF131" s="770">
        <v>3.8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8.1020448439999999</v>
      </c>
      <c r="AB132" s="783"/>
      <c r="AC132" s="783"/>
      <c r="AD132" s="783"/>
      <c r="AE132" s="784"/>
      <c r="AF132" s="785">
        <v>8.3730134560000007</v>
      </c>
      <c r="AG132" s="783"/>
      <c r="AH132" s="783"/>
      <c r="AI132" s="783"/>
      <c r="AJ132" s="784"/>
      <c r="AK132" s="785">
        <v>8.2125943610000007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9</v>
      </c>
      <c r="AB133" s="762"/>
      <c r="AC133" s="762"/>
      <c r="AD133" s="762"/>
      <c r="AE133" s="763"/>
      <c r="AF133" s="761">
        <v>8.4</v>
      </c>
      <c r="AG133" s="762"/>
      <c r="AH133" s="762"/>
      <c r="AI133" s="762"/>
      <c r="AJ133" s="763"/>
      <c r="AK133" s="761">
        <v>8.1999999999999993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gneBSG7eCRzz3itJnt29oCpGvbtkYtl3djWeHG0Pp3oXZJswjilZ+ys/FsCN25KsME3Tn8uqk8vMvHQLhSg9w==" saltValue="o1/hecJMaG7QxEE2zGw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hm/GCG2e33uv/E4sJHvBORwIUZBhMMlVtk3wF2tonNx3wW2qWr9FYJFdkA5Xg/RVLXy6kegqjzukom2St3Dkg==" saltValue="EXPOFqlLRoECc8FlKW38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RPmyBUzio5+WQ9ffehSCy5P1k8cMBK7+txMdtvjEufHqp6Tt5/lDzH+vmAavNwIbU+YxFHcWb3LlSPeRyaGZQ==" saltValue="8p6foIcpYp3BX6RK0iIA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518</v>
      </c>
      <c r="AL9" s="1192"/>
      <c r="AM9" s="1192"/>
      <c r="AN9" s="1193"/>
      <c r="AO9" s="312">
        <v>2439228</v>
      </c>
      <c r="AP9" s="312">
        <v>75049</v>
      </c>
      <c r="AQ9" s="313">
        <v>69548</v>
      </c>
      <c r="AR9" s="314">
        <v>7.9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519</v>
      </c>
      <c r="AL10" s="1192"/>
      <c r="AM10" s="1192"/>
      <c r="AN10" s="1193"/>
      <c r="AO10" s="315">
        <v>308909</v>
      </c>
      <c r="AP10" s="315">
        <v>9504</v>
      </c>
      <c r="AQ10" s="316">
        <v>8149</v>
      </c>
      <c r="AR10" s="317">
        <v>16.600000000000001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520</v>
      </c>
      <c r="AL11" s="1192"/>
      <c r="AM11" s="1192"/>
      <c r="AN11" s="1193"/>
      <c r="AO11" s="315">
        <v>388060</v>
      </c>
      <c r="AP11" s="315">
        <v>11940</v>
      </c>
      <c r="AQ11" s="316">
        <v>8204</v>
      </c>
      <c r="AR11" s="317">
        <v>45.5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521</v>
      </c>
      <c r="AL12" s="1192"/>
      <c r="AM12" s="1192"/>
      <c r="AN12" s="1193"/>
      <c r="AO12" s="315">
        <v>10567</v>
      </c>
      <c r="AP12" s="315">
        <v>325</v>
      </c>
      <c r="AQ12" s="316">
        <v>1139</v>
      </c>
      <c r="AR12" s="317">
        <v>-71.5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522</v>
      </c>
      <c r="AL13" s="1192"/>
      <c r="AM13" s="1192"/>
      <c r="AN13" s="1193"/>
      <c r="AO13" s="315" t="s">
        <v>523</v>
      </c>
      <c r="AP13" s="315" t="s">
        <v>523</v>
      </c>
      <c r="AQ13" s="316">
        <v>20</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524</v>
      </c>
      <c r="AL14" s="1192"/>
      <c r="AM14" s="1192"/>
      <c r="AN14" s="1193"/>
      <c r="AO14" s="315">
        <v>48009</v>
      </c>
      <c r="AP14" s="315">
        <v>1477</v>
      </c>
      <c r="AQ14" s="316">
        <v>3114</v>
      </c>
      <c r="AR14" s="317">
        <v>-52.6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525</v>
      </c>
      <c r="AL15" s="1192"/>
      <c r="AM15" s="1192"/>
      <c r="AN15" s="1193"/>
      <c r="AO15" s="315">
        <v>67396</v>
      </c>
      <c r="AP15" s="315">
        <v>2074</v>
      </c>
      <c r="AQ15" s="316">
        <v>1605</v>
      </c>
      <c r="AR15" s="317">
        <v>29.2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526</v>
      </c>
      <c r="AL16" s="1195"/>
      <c r="AM16" s="1195"/>
      <c r="AN16" s="1196"/>
      <c r="AO16" s="315">
        <v>-281345</v>
      </c>
      <c r="AP16" s="315">
        <v>-8656</v>
      </c>
      <c r="AQ16" s="316">
        <v>-6253</v>
      </c>
      <c r="AR16" s="317">
        <v>38.4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182</v>
      </c>
      <c r="AL17" s="1195"/>
      <c r="AM17" s="1195"/>
      <c r="AN17" s="1196"/>
      <c r="AO17" s="315">
        <v>2980824</v>
      </c>
      <c r="AP17" s="315">
        <v>91712</v>
      </c>
      <c r="AQ17" s="316">
        <v>85527</v>
      </c>
      <c r="AR17" s="317">
        <v>7.2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531</v>
      </c>
      <c r="AL21" s="1189"/>
      <c r="AM21" s="1189"/>
      <c r="AN21" s="1190"/>
      <c r="AO21" s="327">
        <v>9.26</v>
      </c>
      <c r="AP21" s="328">
        <v>8.08</v>
      </c>
      <c r="AQ21" s="329">
        <v>1.18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532</v>
      </c>
      <c r="AL22" s="1189"/>
      <c r="AM22" s="1189"/>
      <c r="AN22" s="1190"/>
      <c r="AO22" s="332">
        <v>93.5</v>
      </c>
      <c r="AP22" s="333">
        <v>97.7</v>
      </c>
      <c r="AQ22" s="334">
        <v>-4.2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536</v>
      </c>
      <c r="AL32" s="1180"/>
      <c r="AM32" s="1180"/>
      <c r="AN32" s="1181"/>
      <c r="AO32" s="342">
        <v>1756656</v>
      </c>
      <c r="AP32" s="342">
        <v>54048</v>
      </c>
      <c r="AQ32" s="343">
        <v>49196</v>
      </c>
      <c r="AR32" s="344">
        <v>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537</v>
      </c>
      <c r="AL33" s="1180"/>
      <c r="AM33" s="1180"/>
      <c r="AN33" s="1181"/>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538</v>
      </c>
      <c r="AL34" s="1180"/>
      <c r="AM34" s="1180"/>
      <c r="AN34" s="1181"/>
      <c r="AO34" s="342" t="s">
        <v>523</v>
      </c>
      <c r="AP34" s="342" t="s">
        <v>523</v>
      </c>
      <c r="AQ34" s="343">
        <v>53</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539</v>
      </c>
      <c r="AL35" s="1180"/>
      <c r="AM35" s="1180"/>
      <c r="AN35" s="1181"/>
      <c r="AO35" s="342">
        <v>1145262</v>
      </c>
      <c r="AP35" s="342">
        <v>35237</v>
      </c>
      <c r="AQ35" s="343">
        <v>20035</v>
      </c>
      <c r="AR35" s="344">
        <v>75.900000000000006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540</v>
      </c>
      <c r="AL36" s="1180"/>
      <c r="AM36" s="1180"/>
      <c r="AN36" s="1181"/>
      <c r="AO36" s="342">
        <v>28930</v>
      </c>
      <c r="AP36" s="342">
        <v>890</v>
      </c>
      <c r="AQ36" s="343">
        <v>2549</v>
      </c>
      <c r="AR36" s="344">
        <v>-65.099999999999994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541</v>
      </c>
      <c r="AL37" s="1180"/>
      <c r="AM37" s="1180"/>
      <c r="AN37" s="1181"/>
      <c r="AO37" s="342">
        <v>37478</v>
      </c>
      <c r="AP37" s="342">
        <v>1153</v>
      </c>
      <c r="AQ37" s="343">
        <v>540</v>
      </c>
      <c r="AR37" s="344">
        <v>113.5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542</v>
      </c>
      <c r="AL38" s="1183"/>
      <c r="AM38" s="1183"/>
      <c r="AN38" s="1184"/>
      <c r="AO38" s="345" t="s">
        <v>523</v>
      </c>
      <c r="AP38" s="345" t="s">
        <v>523</v>
      </c>
      <c r="AQ38" s="346">
        <v>3</v>
      </c>
      <c r="AR38" s="334" t="s">
        <v>523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543</v>
      </c>
      <c r="AL39" s="1183"/>
      <c r="AM39" s="1183"/>
      <c r="AN39" s="1184"/>
      <c r="AO39" s="342">
        <v>-145355</v>
      </c>
      <c r="AP39" s="342">
        <v>-4472</v>
      </c>
      <c r="AQ39" s="343">
        <v>-4452</v>
      </c>
      <c r="AR39" s="344">
        <v>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544</v>
      </c>
      <c r="AL40" s="1180"/>
      <c r="AM40" s="1180"/>
      <c r="AN40" s="1181"/>
      <c r="AO40" s="342">
        <v>-2009028</v>
      </c>
      <c r="AP40" s="342">
        <v>-61812</v>
      </c>
      <c r="AQ40" s="343">
        <v>-46845</v>
      </c>
      <c r="AR40" s="344">
        <v>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295</v>
      </c>
      <c r="AL41" s="1186"/>
      <c r="AM41" s="1186"/>
      <c r="AN41" s="1187"/>
      <c r="AO41" s="342">
        <v>813943</v>
      </c>
      <c r="AP41" s="342">
        <v>25043</v>
      </c>
      <c r="AQ41" s="343">
        <v>21079</v>
      </c>
      <c r="AR41" s="344">
        <v>18.8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513</v>
      </c>
      <c r="AN49" s="1174" t="s">
        <v>548</v>
      </c>
      <c r="AO49" s="1175"/>
      <c r="AP49" s="1175"/>
      <c r="AQ49" s="1175"/>
      <c r="AR49" s="117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2714471</v>
      </c>
      <c r="AN51" s="364">
        <v>78505</v>
      </c>
      <c r="AO51" s="365">
        <v>-24.1</v>
      </c>
      <c r="AP51" s="366">
        <v>106614</v>
      </c>
      <c r="AQ51" s="367">
        <v>17.2</v>
      </c>
      <c r="AR51" s="368">
        <v>-41.3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1808038</v>
      </c>
      <c r="AN52" s="372">
        <v>52290</v>
      </c>
      <c r="AO52" s="373">
        <v>-8</v>
      </c>
      <c r="AP52" s="374">
        <v>45545</v>
      </c>
      <c r="AQ52" s="375">
        <v>20.7</v>
      </c>
      <c r="AR52" s="376">
        <v>-28.7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2428091</v>
      </c>
      <c r="AN53" s="364">
        <v>71213</v>
      </c>
      <c r="AO53" s="365">
        <v>-9.3000000000000007</v>
      </c>
      <c r="AP53" s="366">
        <v>81768</v>
      </c>
      <c r="AQ53" s="367">
        <v>-23.3</v>
      </c>
      <c r="AR53" s="368">
        <v>14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1612803</v>
      </c>
      <c r="AN54" s="372">
        <v>47302</v>
      </c>
      <c r="AO54" s="373">
        <v>-9.5</v>
      </c>
      <c r="AP54" s="374">
        <v>37917</v>
      </c>
      <c r="AQ54" s="375">
        <v>-16.7</v>
      </c>
      <c r="AR54" s="376">
        <v>7.2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4456111</v>
      </c>
      <c r="AN55" s="364">
        <v>132713</v>
      </c>
      <c r="AO55" s="365">
        <v>86.4</v>
      </c>
      <c r="AP55" s="366">
        <v>65876</v>
      </c>
      <c r="AQ55" s="367">
        <v>-19.399999999999999</v>
      </c>
      <c r="AR55" s="368">
        <v>105.8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3385496</v>
      </c>
      <c r="AN56" s="372">
        <v>100828</v>
      </c>
      <c r="AO56" s="373">
        <v>113.2</v>
      </c>
      <c r="AP56" s="374">
        <v>36484</v>
      </c>
      <c r="AQ56" s="375">
        <v>-3.8</v>
      </c>
      <c r="AR56" s="376">
        <v>117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3430214</v>
      </c>
      <c r="AN57" s="364">
        <v>103716</v>
      </c>
      <c r="AO57" s="365">
        <v>-21.8</v>
      </c>
      <c r="AP57" s="366">
        <v>68468</v>
      </c>
      <c r="AQ57" s="367">
        <v>3.9</v>
      </c>
      <c r="AR57" s="368">
        <v>-25.7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2325404</v>
      </c>
      <c r="AN58" s="372">
        <v>70311</v>
      </c>
      <c r="AO58" s="373">
        <v>-30.3</v>
      </c>
      <c r="AP58" s="374">
        <v>34140</v>
      </c>
      <c r="AQ58" s="375">
        <v>-6.4</v>
      </c>
      <c r="AR58" s="376">
        <v>-23.9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2532414</v>
      </c>
      <c r="AN59" s="364">
        <v>77916</v>
      </c>
      <c r="AO59" s="365">
        <v>-24.9</v>
      </c>
      <c r="AP59" s="366">
        <v>69729</v>
      </c>
      <c r="AQ59" s="367">
        <v>1.8</v>
      </c>
      <c r="AR59" s="368">
        <v>-26.7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1683736</v>
      </c>
      <c r="AN60" s="372">
        <v>51804</v>
      </c>
      <c r="AO60" s="373">
        <v>-26.3</v>
      </c>
      <c r="AP60" s="374">
        <v>38908</v>
      </c>
      <c r="AQ60" s="375">
        <v>14</v>
      </c>
      <c r="AR60" s="376">
        <v>-40.299999999999997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3112260</v>
      </c>
      <c r="AN61" s="379">
        <v>92813</v>
      </c>
      <c r="AO61" s="380">
        <v>1.3</v>
      </c>
      <c r="AP61" s="381">
        <v>78491</v>
      </c>
      <c r="AQ61" s="382">
        <v>-4</v>
      </c>
      <c r="AR61" s="368">
        <v>5.3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2163095</v>
      </c>
      <c r="AN62" s="372">
        <v>64507</v>
      </c>
      <c r="AO62" s="373">
        <v>7.8</v>
      </c>
      <c r="AP62" s="374">
        <v>38599</v>
      </c>
      <c r="AQ62" s="375">
        <v>1.6</v>
      </c>
      <c r="AR62" s="376">
        <v>6.2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TvD7k8Vm/mkcPMFShUvDOCH/Emn8IvAkqjI4bpCLLnMzJBC1oJBvIXtCsxf0YRuiTbpUeXVd46tvql2PPxu5w==" saltValue="tPu82b9TZWN0Q50sqnyv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6x688X+9MIlfYegv55RSUjwQpQsK3gphCVj3QGTP/oT0cCKZM9y2S96eyPAxe4JkJF82BsM41apngZEE0zdA==" saltValue="/ill7VCZ4dR737mbukkH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aSjeP9IVvsUG2yQCeoDzdIJ3LhrOLFsPhccCbEeV9xgZBrLbyOIc83ULsxsL4p0yYbPp/QTqGvbUNocBchCyg==" saltValue="nQXwsU7ncs+6RFeAq9Wy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7" t="s">
        <v>3</v>
      </c>
      <c r="D47" s="1197"/>
      <c r="E47" s="1198"/>
      <c r="F47" s="11">
        <v>23.81</v>
      </c>
      <c r="G47" s="12">
        <v>40.049999999999997</v>
      </c>
      <c r="H47" s="12">
        <v>41.11</v>
      </c>
      <c r="I47" s="12">
        <v>41.95</v>
      </c>
      <c r="J47" s="13">
        <v>42.72</v>
      </c>
    </row>
    <row r="48" spans="2:10" ht="57.75" customHeight="1">
      <c r="B48" s="14"/>
      <c r="C48" s="1199" t="s">
        <v>4</v>
      </c>
      <c r="D48" s="1199"/>
      <c r="E48" s="1200"/>
      <c r="F48" s="15">
        <v>14.65</v>
      </c>
      <c r="G48" s="16">
        <v>16.350000000000001</v>
      </c>
      <c r="H48" s="16">
        <v>15.26</v>
      </c>
      <c r="I48" s="16">
        <v>15.24</v>
      </c>
      <c r="J48" s="17">
        <v>16.12</v>
      </c>
    </row>
    <row r="49" spans="2:10" ht="57.75" customHeight="1" thickBot="1">
      <c r="B49" s="18"/>
      <c r="C49" s="1201" t="s">
        <v>5</v>
      </c>
      <c r="D49" s="1201"/>
      <c r="E49" s="1202"/>
      <c r="F49" s="19">
        <v>5.82</v>
      </c>
      <c r="G49" s="20">
        <v>20.8</v>
      </c>
      <c r="H49" s="20">
        <v>2.5499999999999998</v>
      </c>
      <c r="I49" s="20">
        <v>3.77</v>
      </c>
      <c r="J49" s="21">
        <v>1.47</v>
      </c>
    </row>
    <row r="50" spans="2:10" ht="13.5" customHeight="1"/>
    <row r="51" spans="2:10" ht="13.5" hidden="1" customHeight="1"/>
    <row r="52" spans="2:10" ht="13.5" hidden="1" customHeight="1"/>
    <row r="53" spans="2:10" ht="13.5" hidden="1" customHeight="1"/>
  </sheetData>
  <sheetProtection algorithmName="SHA-512" hashValue="q72JSE+LYhbuTtDNtoOFBiTXuRFoDzxEFyPparDIL5rVXl175gK7lnE9fLi1vqoo0j0SFuM4Q9xcfTz/Mtgh7w==" saltValue="IfnDZCQmjiiBDlQ1qAt6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09" t="s">
        <v>569</v>
      </c>
      <c r="D34" s="1209"/>
      <c r="E34" s="1210"/>
      <c r="F34" s="32">
        <v>14.64</v>
      </c>
      <c r="G34" s="33">
        <v>16.34</v>
      </c>
      <c r="H34" s="33">
        <v>15.26</v>
      </c>
      <c r="I34" s="33">
        <v>15.24</v>
      </c>
      <c r="J34" s="34">
        <v>16.11</v>
      </c>
      <c r="K34" s="22"/>
      <c r="L34" s="22"/>
      <c r="M34" s="22"/>
      <c r="N34" s="22"/>
      <c r="O34" s="22"/>
      <c r="P34" s="22"/>
    </row>
    <row r="35" spans="1:16" ht="39" customHeight="1">
      <c r="A35" s="22"/>
      <c r="B35" s="35"/>
      <c r="C35" s="1203" t="s">
        <v>570</v>
      </c>
      <c r="D35" s="1204"/>
      <c r="E35" s="1205"/>
      <c r="F35" s="36">
        <v>7.42</v>
      </c>
      <c r="G35" s="37">
        <v>7.97</v>
      </c>
      <c r="H35" s="37">
        <v>9.2799999999999994</v>
      </c>
      <c r="I35" s="37">
        <v>11.17</v>
      </c>
      <c r="J35" s="38">
        <v>12.01</v>
      </c>
      <c r="K35" s="22"/>
      <c r="L35" s="22"/>
      <c r="M35" s="22"/>
      <c r="N35" s="22"/>
      <c r="O35" s="22"/>
      <c r="P35" s="22"/>
    </row>
    <row r="36" spans="1:16" ht="39" customHeight="1">
      <c r="A36" s="22"/>
      <c r="B36" s="35"/>
      <c r="C36" s="1203" t="s">
        <v>571</v>
      </c>
      <c r="D36" s="1204"/>
      <c r="E36" s="1205"/>
      <c r="F36" s="36">
        <v>7.92</v>
      </c>
      <c r="G36" s="37">
        <v>8.1300000000000008</v>
      </c>
      <c r="H36" s="37">
        <v>8.75</v>
      </c>
      <c r="I36" s="37">
        <v>9.61</v>
      </c>
      <c r="J36" s="38">
        <v>10.11</v>
      </c>
      <c r="K36" s="22"/>
      <c r="L36" s="22"/>
      <c r="M36" s="22"/>
      <c r="N36" s="22"/>
      <c r="O36" s="22"/>
      <c r="P36" s="22"/>
    </row>
    <row r="37" spans="1:16" ht="39" customHeight="1">
      <c r="A37" s="22"/>
      <c r="B37" s="35"/>
      <c r="C37" s="1203" t="s">
        <v>572</v>
      </c>
      <c r="D37" s="1204"/>
      <c r="E37" s="1205"/>
      <c r="F37" s="36">
        <v>3.4</v>
      </c>
      <c r="G37" s="37">
        <v>3.13</v>
      </c>
      <c r="H37" s="37">
        <v>3.73</v>
      </c>
      <c r="I37" s="37">
        <v>5.7</v>
      </c>
      <c r="J37" s="38">
        <v>6.73</v>
      </c>
      <c r="K37" s="22"/>
      <c r="L37" s="22"/>
      <c r="M37" s="22"/>
      <c r="N37" s="22"/>
      <c r="O37" s="22"/>
      <c r="P37" s="22"/>
    </row>
    <row r="38" spans="1:16" ht="39" customHeight="1">
      <c r="A38" s="22"/>
      <c r="B38" s="35"/>
      <c r="C38" s="1203" t="s">
        <v>573</v>
      </c>
      <c r="D38" s="1204"/>
      <c r="E38" s="1205"/>
      <c r="F38" s="36">
        <v>2.2999999999999998</v>
      </c>
      <c r="G38" s="37">
        <v>2.21</v>
      </c>
      <c r="H38" s="37">
        <v>2.5499999999999998</v>
      </c>
      <c r="I38" s="37">
        <v>3.98</v>
      </c>
      <c r="J38" s="38">
        <v>2.74</v>
      </c>
      <c r="K38" s="22"/>
      <c r="L38" s="22"/>
      <c r="M38" s="22"/>
      <c r="N38" s="22"/>
      <c r="O38" s="22"/>
      <c r="P38" s="22"/>
    </row>
    <row r="39" spans="1:16" ht="39" customHeight="1">
      <c r="A39" s="22"/>
      <c r="B39" s="35"/>
      <c r="C39" s="1203" t="s">
        <v>574</v>
      </c>
      <c r="D39" s="1204"/>
      <c r="E39" s="1205"/>
      <c r="F39" s="36">
        <v>0.99</v>
      </c>
      <c r="G39" s="37">
        <v>0.75</v>
      </c>
      <c r="H39" s="37">
        <v>0.49</v>
      </c>
      <c r="I39" s="37">
        <v>1.25</v>
      </c>
      <c r="J39" s="38">
        <v>2.35</v>
      </c>
      <c r="K39" s="22"/>
      <c r="L39" s="22"/>
      <c r="M39" s="22"/>
      <c r="N39" s="22"/>
      <c r="O39" s="22"/>
      <c r="P39" s="22"/>
    </row>
    <row r="40" spans="1:16" ht="39" customHeight="1">
      <c r="A40" s="22"/>
      <c r="B40" s="35"/>
      <c r="C40" s="1203" t="s">
        <v>575</v>
      </c>
      <c r="D40" s="1204"/>
      <c r="E40" s="1205"/>
      <c r="F40" s="36">
        <v>1.78</v>
      </c>
      <c r="G40" s="37">
        <v>1.6</v>
      </c>
      <c r="H40" s="37">
        <v>1.21</v>
      </c>
      <c r="I40" s="37">
        <v>1.19</v>
      </c>
      <c r="J40" s="38">
        <v>1.18</v>
      </c>
      <c r="K40" s="22"/>
      <c r="L40" s="22"/>
      <c r="M40" s="22"/>
      <c r="N40" s="22"/>
      <c r="O40" s="22"/>
      <c r="P40" s="22"/>
    </row>
    <row r="41" spans="1:16" ht="39" customHeight="1">
      <c r="A41" s="22"/>
      <c r="B41" s="35"/>
      <c r="C41" s="1203" t="s">
        <v>576</v>
      </c>
      <c r="D41" s="1204"/>
      <c r="E41" s="1205"/>
      <c r="F41" s="36">
        <v>1.34</v>
      </c>
      <c r="G41" s="37">
        <v>1</v>
      </c>
      <c r="H41" s="37">
        <v>0.85</v>
      </c>
      <c r="I41" s="37">
        <v>0.83</v>
      </c>
      <c r="J41" s="38">
        <v>0.59</v>
      </c>
      <c r="K41" s="22"/>
      <c r="L41" s="22"/>
      <c r="M41" s="22"/>
      <c r="N41" s="22"/>
      <c r="O41" s="22"/>
      <c r="P41" s="22"/>
    </row>
    <row r="42" spans="1:16" ht="39" customHeight="1">
      <c r="A42" s="22"/>
      <c r="B42" s="39"/>
      <c r="C42" s="1203" t="s">
        <v>577</v>
      </c>
      <c r="D42" s="1204"/>
      <c r="E42" s="1205"/>
      <c r="F42" s="36" t="s">
        <v>523</v>
      </c>
      <c r="G42" s="37" t="s">
        <v>523</v>
      </c>
      <c r="H42" s="37" t="s">
        <v>523</v>
      </c>
      <c r="I42" s="37" t="s">
        <v>523</v>
      </c>
      <c r="J42" s="38" t="s">
        <v>523</v>
      </c>
      <c r="K42" s="22"/>
      <c r="L42" s="22"/>
      <c r="M42" s="22"/>
      <c r="N42" s="22"/>
      <c r="O42" s="22"/>
      <c r="P42" s="22"/>
    </row>
    <row r="43" spans="1:16" ht="39" customHeight="1" thickBot="1">
      <c r="A43" s="22"/>
      <c r="B43" s="40"/>
      <c r="C43" s="1206" t="s">
        <v>578</v>
      </c>
      <c r="D43" s="1207"/>
      <c r="E43" s="1208"/>
      <c r="F43" s="41">
        <v>0.02</v>
      </c>
      <c r="G43" s="42">
        <v>0.01</v>
      </c>
      <c r="H43" s="42">
        <v>0.03</v>
      </c>
      <c r="I43" s="42">
        <v>0.03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US4hDtQMjP+YfFvprbIsQ4n6/Uom2kl8YwKmqfZ02KcFibxDZc6rXoUGknnEq1rhuamy51s5c1dMWvK4CJHQg==" saltValue="Uz8C8c2ozEaQ1OYANLyV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29" t="s">
        <v>11</v>
      </c>
      <c r="C45" s="1230"/>
      <c r="D45" s="58"/>
      <c r="E45" s="1235" t="s">
        <v>12</v>
      </c>
      <c r="F45" s="1235"/>
      <c r="G45" s="1235"/>
      <c r="H45" s="1235"/>
      <c r="I45" s="1235"/>
      <c r="J45" s="1236"/>
      <c r="K45" s="59">
        <v>2026</v>
      </c>
      <c r="L45" s="60">
        <v>1864</v>
      </c>
      <c r="M45" s="60">
        <v>1768</v>
      </c>
      <c r="N45" s="60">
        <v>1755</v>
      </c>
      <c r="O45" s="61">
        <v>1757</v>
      </c>
      <c r="P45" s="48"/>
      <c r="Q45" s="48"/>
      <c r="R45" s="48"/>
      <c r="S45" s="48"/>
      <c r="T45" s="48"/>
      <c r="U45" s="48"/>
    </row>
    <row r="46" spans="1:21" ht="30.75" customHeight="1">
      <c r="A46" s="48"/>
      <c r="B46" s="1231"/>
      <c r="C46" s="1232"/>
      <c r="D46" s="62"/>
      <c r="E46" s="1213" t="s">
        <v>13</v>
      </c>
      <c r="F46" s="1213"/>
      <c r="G46" s="1213"/>
      <c r="H46" s="1213"/>
      <c r="I46" s="1213"/>
      <c r="J46" s="1214"/>
      <c r="K46" s="63" t="s">
        <v>523</v>
      </c>
      <c r="L46" s="64" t="s">
        <v>523</v>
      </c>
      <c r="M46" s="64" t="s">
        <v>523</v>
      </c>
      <c r="N46" s="64" t="s">
        <v>523</v>
      </c>
      <c r="O46" s="65" t="s">
        <v>523</v>
      </c>
      <c r="P46" s="48"/>
      <c r="Q46" s="48"/>
      <c r="R46" s="48"/>
      <c r="S46" s="48"/>
      <c r="T46" s="48"/>
      <c r="U46" s="48"/>
    </row>
    <row r="47" spans="1:21" ht="30.75" customHeight="1">
      <c r="A47" s="48"/>
      <c r="B47" s="1231"/>
      <c r="C47" s="1232"/>
      <c r="D47" s="62"/>
      <c r="E47" s="1213" t="s">
        <v>14</v>
      </c>
      <c r="F47" s="1213"/>
      <c r="G47" s="1213"/>
      <c r="H47" s="1213"/>
      <c r="I47" s="1213"/>
      <c r="J47" s="1214"/>
      <c r="K47" s="63" t="s">
        <v>523</v>
      </c>
      <c r="L47" s="64" t="s">
        <v>523</v>
      </c>
      <c r="M47" s="64" t="s">
        <v>523</v>
      </c>
      <c r="N47" s="64" t="s">
        <v>523</v>
      </c>
      <c r="O47" s="65" t="s">
        <v>523</v>
      </c>
      <c r="P47" s="48"/>
      <c r="Q47" s="48"/>
      <c r="R47" s="48"/>
      <c r="S47" s="48"/>
      <c r="T47" s="48"/>
      <c r="U47" s="48"/>
    </row>
    <row r="48" spans="1:21" ht="30.75" customHeight="1">
      <c r="A48" s="48"/>
      <c r="B48" s="1231"/>
      <c r="C48" s="1232"/>
      <c r="D48" s="62"/>
      <c r="E48" s="1213" t="s">
        <v>15</v>
      </c>
      <c r="F48" s="1213"/>
      <c r="G48" s="1213"/>
      <c r="H48" s="1213"/>
      <c r="I48" s="1213"/>
      <c r="J48" s="1214"/>
      <c r="K48" s="63">
        <v>1309</v>
      </c>
      <c r="L48" s="64">
        <v>1259</v>
      </c>
      <c r="M48" s="64">
        <v>1207</v>
      </c>
      <c r="N48" s="64">
        <v>1195</v>
      </c>
      <c r="O48" s="65">
        <v>1145</v>
      </c>
      <c r="P48" s="48"/>
      <c r="Q48" s="48"/>
      <c r="R48" s="48"/>
      <c r="S48" s="48"/>
      <c r="T48" s="48"/>
      <c r="U48" s="48"/>
    </row>
    <row r="49" spans="1:21" ht="30.75" customHeight="1">
      <c r="A49" s="48"/>
      <c r="B49" s="1231"/>
      <c r="C49" s="1232"/>
      <c r="D49" s="62"/>
      <c r="E49" s="1213" t="s">
        <v>16</v>
      </c>
      <c r="F49" s="1213"/>
      <c r="G49" s="1213"/>
      <c r="H49" s="1213"/>
      <c r="I49" s="1213"/>
      <c r="J49" s="1214"/>
      <c r="K49" s="63">
        <v>73</v>
      </c>
      <c r="L49" s="64">
        <v>49</v>
      </c>
      <c r="M49" s="64">
        <v>25</v>
      </c>
      <c r="N49" s="64">
        <v>26</v>
      </c>
      <c r="O49" s="65">
        <v>29</v>
      </c>
      <c r="P49" s="48"/>
      <c r="Q49" s="48"/>
      <c r="R49" s="48"/>
      <c r="S49" s="48"/>
      <c r="T49" s="48"/>
      <c r="U49" s="48"/>
    </row>
    <row r="50" spans="1:21" ht="30.75" customHeight="1">
      <c r="A50" s="48"/>
      <c r="B50" s="1231"/>
      <c r="C50" s="1232"/>
      <c r="D50" s="62"/>
      <c r="E50" s="1213" t="s">
        <v>17</v>
      </c>
      <c r="F50" s="1213"/>
      <c r="G50" s="1213"/>
      <c r="H50" s="1213"/>
      <c r="I50" s="1213"/>
      <c r="J50" s="1214"/>
      <c r="K50" s="63">
        <v>73</v>
      </c>
      <c r="L50" s="64">
        <v>56</v>
      </c>
      <c r="M50" s="64">
        <v>39</v>
      </c>
      <c r="N50" s="64">
        <v>38</v>
      </c>
      <c r="O50" s="65">
        <v>37</v>
      </c>
      <c r="P50" s="48"/>
      <c r="Q50" s="48"/>
      <c r="R50" s="48"/>
      <c r="S50" s="48"/>
      <c r="T50" s="48"/>
      <c r="U50" s="48"/>
    </row>
    <row r="51" spans="1:21" ht="30.75" customHeight="1">
      <c r="A51" s="48"/>
      <c r="B51" s="1233"/>
      <c r="C51" s="1234"/>
      <c r="D51" s="66"/>
      <c r="E51" s="1213" t="s">
        <v>18</v>
      </c>
      <c r="F51" s="1213"/>
      <c r="G51" s="1213"/>
      <c r="H51" s="1213"/>
      <c r="I51" s="1213"/>
      <c r="J51" s="1214"/>
      <c r="K51" s="63">
        <v>0</v>
      </c>
      <c r="L51" s="64" t="s">
        <v>523</v>
      </c>
      <c r="M51" s="64">
        <v>0</v>
      </c>
      <c r="N51" s="64" t="s">
        <v>523</v>
      </c>
      <c r="O51" s="65" t="s">
        <v>523</v>
      </c>
      <c r="P51" s="48"/>
      <c r="Q51" s="48"/>
      <c r="R51" s="48"/>
      <c r="S51" s="48"/>
      <c r="T51" s="48"/>
      <c r="U51" s="48"/>
    </row>
    <row r="52" spans="1:21" ht="30.75" customHeight="1">
      <c r="A52" s="48"/>
      <c r="B52" s="1211" t="s">
        <v>19</v>
      </c>
      <c r="C52" s="1212"/>
      <c r="D52" s="66"/>
      <c r="E52" s="1213" t="s">
        <v>20</v>
      </c>
      <c r="F52" s="1213"/>
      <c r="G52" s="1213"/>
      <c r="H52" s="1213"/>
      <c r="I52" s="1213"/>
      <c r="J52" s="1214"/>
      <c r="K52" s="63">
        <v>2436</v>
      </c>
      <c r="L52" s="64">
        <v>2292</v>
      </c>
      <c r="M52" s="64">
        <v>2204</v>
      </c>
      <c r="N52" s="64">
        <v>2168</v>
      </c>
      <c r="O52" s="65">
        <v>2154</v>
      </c>
      <c r="P52" s="48"/>
      <c r="Q52" s="48"/>
      <c r="R52" s="48"/>
      <c r="S52" s="48"/>
      <c r="T52" s="48"/>
      <c r="U52" s="48"/>
    </row>
    <row r="53" spans="1:21" ht="30.75" customHeight="1" thickBot="1">
      <c r="A53" s="48"/>
      <c r="B53" s="1215" t="s">
        <v>21</v>
      </c>
      <c r="C53" s="1216"/>
      <c r="D53" s="67"/>
      <c r="E53" s="1217" t="s">
        <v>22</v>
      </c>
      <c r="F53" s="1217"/>
      <c r="G53" s="1217"/>
      <c r="H53" s="1217"/>
      <c r="I53" s="1217"/>
      <c r="J53" s="1218"/>
      <c r="K53" s="68">
        <v>1045</v>
      </c>
      <c r="L53" s="69">
        <v>936</v>
      </c>
      <c r="M53" s="69">
        <v>835</v>
      </c>
      <c r="N53" s="69">
        <v>846</v>
      </c>
      <c r="O53" s="70">
        <v>814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19" t="s">
        <v>25</v>
      </c>
      <c r="C57" s="1220"/>
      <c r="D57" s="1223" t="s">
        <v>26</v>
      </c>
      <c r="E57" s="1224"/>
      <c r="F57" s="1224"/>
      <c r="G57" s="1224"/>
      <c r="H57" s="1224"/>
      <c r="I57" s="1224"/>
      <c r="J57" s="1225"/>
      <c r="K57" s="82" t="s">
        <v>603</v>
      </c>
      <c r="L57" s="83" t="s">
        <v>602</v>
      </c>
      <c r="M57" s="83" t="s">
        <v>601</v>
      </c>
      <c r="N57" s="83" t="s">
        <v>601</v>
      </c>
      <c r="O57" s="84" t="s">
        <v>601</v>
      </c>
    </row>
    <row r="58" spans="1:21" ht="31.5" customHeight="1" thickBot="1">
      <c r="B58" s="1221"/>
      <c r="C58" s="1222"/>
      <c r="D58" s="1226" t="s">
        <v>27</v>
      </c>
      <c r="E58" s="1227"/>
      <c r="F58" s="1227"/>
      <c r="G58" s="1227"/>
      <c r="H58" s="1227"/>
      <c r="I58" s="1227"/>
      <c r="J58" s="1228"/>
      <c r="K58" s="85" t="s">
        <v>601</v>
      </c>
      <c r="L58" s="86" t="s">
        <v>601</v>
      </c>
      <c r="M58" s="86" t="s">
        <v>601</v>
      </c>
      <c r="N58" s="86" t="s">
        <v>601</v>
      </c>
      <c r="O58" s="87" t="s">
        <v>601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ukkISsMAv37bP+knmSVgHnBsnVGb6WyDrzfrlOBnlp5vkohHkcqOLcR0AUzzhg/vaZ4aqm7JL8SNL5EMe5cg==" saltValue="FrfpfBhyEYQQJpXJb0uF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564</v>
      </c>
      <c r="J40" s="99" t="s">
        <v>565</v>
      </c>
      <c r="K40" s="99" t="s">
        <v>566</v>
      </c>
      <c r="L40" s="99" t="s">
        <v>567</v>
      </c>
      <c r="M40" s="100" t="s">
        <v>568</v>
      </c>
    </row>
    <row r="41" spans="2:13" ht="27.75" customHeight="1">
      <c r="B41" s="1249" t="s">
        <v>30</v>
      </c>
      <c r="C41" s="1250"/>
      <c r="D41" s="101"/>
      <c r="E41" s="1251" t="s">
        <v>31</v>
      </c>
      <c r="F41" s="1251"/>
      <c r="G41" s="1251"/>
      <c r="H41" s="1252"/>
      <c r="I41" s="102">
        <v>20068</v>
      </c>
      <c r="J41" s="103">
        <v>19746</v>
      </c>
      <c r="K41" s="103">
        <v>19967</v>
      </c>
      <c r="L41" s="103">
        <v>18956</v>
      </c>
      <c r="M41" s="104">
        <v>18458</v>
      </c>
    </row>
    <row r="42" spans="2:13" ht="27.75" customHeight="1">
      <c r="B42" s="1239"/>
      <c r="C42" s="1240"/>
      <c r="D42" s="105"/>
      <c r="E42" s="1243" t="s">
        <v>32</v>
      </c>
      <c r="F42" s="1243"/>
      <c r="G42" s="1243"/>
      <c r="H42" s="1244"/>
      <c r="I42" s="106">
        <v>219</v>
      </c>
      <c r="J42" s="107">
        <v>167</v>
      </c>
      <c r="K42" s="107">
        <v>136</v>
      </c>
      <c r="L42" s="107">
        <v>98</v>
      </c>
      <c r="M42" s="108">
        <v>60</v>
      </c>
    </row>
    <row r="43" spans="2:13" ht="27.75" customHeight="1">
      <c r="B43" s="1239"/>
      <c r="C43" s="1240"/>
      <c r="D43" s="105"/>
      <c r="E43" s="1243" t="s">
        <v>33</v>
      </c>
      <c r="F43" s="1243"/>
      <c r="G43" s="1243"/>
      <c r="H43" s="1244"/>
      <c r="I43" s="106">
        <v>12591</v>
      </c>
      <c r="J43" s="107">
        <v>11911</v>
      </c>
      <c r="K43" s="107">
        <v>11269</v>
      </c>
      <c r="L43" s="107">
        <v>10608</v>
      </c>
      <c r="M43" s="108">
        <v>9939</v>
      </c>
    </row>
    <row r="44" spans="2:13" ht="27.75" customHeight="1">
      <c r="B44" s="1239"/>
      <c r="C44" s="1240"/>
      <c r="D44" s="105"/>
      <c r="E44" s="1243" t="s">
        <v>34</v>
      </c>
      <c r="F44" s="1243"/>
      <c r="G44" s="1243"/>
      <c r="H44" s="1244"/>
      <c r="I44" s="106">
        <v>232</v>
      </c>
      <c r="J44" s="107">
        <v>181</v>
      </c>
      <c r="K44" s="107">
        <v>166</v>
      </c>
      <c r="L44" s="107">
        <v>164</v>
      </c>
      <c r="M44" s="108">
        <v>173</v>
      </c>
    </row>
    <row r="45" spans="2:13" ht="27.75" customHeight="1">
      <c r="B45" s="1239"/>
      <c r="C45" s="1240"/>
      <c r="D45" s="105"/>
      <c r="E45" s="1243" t="s">
        <v>35</v>
      </c>
      <c r="F45" s="1243"/>
      <c r="G45" s="1243"/>
      <c r="H45" s="1244"/>
      <c r="I45" s="106">
        <v>2496</v>
      </c>
      <c r="J45" s="107">
        <v>2371</v>
      </c>
      <c r="K45" s="107">
        <v>2377</v>
      </c>
      <c r="L45" s="107">
        <v>2361</v>
      </c>
      <c r="M45" s="108">
        <v>2228</v>
      </c>
    </row>
    <row r="46" spans="2:13" ht="27.75" customHeight="1">
      <c r="B46" s="1239"/>
      <c r="C46" s="1240"/>
      <c r="D46" s="109"/>
      <c r="E46" s="1243" t="s">
        <v>36</v>
      </c>
      <c r="F46" s="1243"/>
      <c r="G46" s="1243"/>
      <c r="H46" s="1244"/>
      <c r="I46" s="106" t="s">
        <v>523</v>
      </c>
      <c r="J46" s="107" t="s">
        <v>523</v>
      </c>
      <c r="K46" s="107" t="s">
        <v>523</v>
      </c>
      <c r="L46" s="107" t="s">
        <v>523</v>
      </c>
      <c r="M46" s="108" t="s">
        <v>523</v>
      </c>
    </row>
    <row r="47" spans="2:13" ht="27.75" customHeight="1">
      <c r="B47" s="1239"/>
      <c r="C47" s="1240"/>
      <c r="D47" s="110"/>
      <c r="E47" s="1253" t="s">
        <v>37</v>
      </c>
      <c r="F47" s="1254"/>
      <c r="G47" s="1254"/>
      <c r="H47" s="1255"/>
      <c r="I47" s="106" t="s">
        <v>523</v>
      </c>
      <c r="J47" s="107" t="s">
        <v>523</v>
      </c>
      <c r="K47" s="107" t="s">
        <v>523</v>
      </c>
      <c r="L47" s="107" t="s">
        <v>523</v>
      </c>
      <c r="M47" s="108" t="s">
        <v>523</v>
      </c>
    </row>
    <row r="48" spans="2:13" ht="27.75" customHeight="1">
      <c r="B48" s="1239"/>
      <c r="C48" s="1240"/>
      <c r="D48" s="105"/>
      <c r="E48" s="1243" t="s">
        <v>38</v>
      </c>
      <c r="F48" s="1243"/>
      <c r="G48" s="1243"/>
      <c r="H48" s="1244"/>
      <c r="I48" s="106" t="s">
        <v>523</v>
      </c>
      <c r="J48" s="107" t="s">
        <v>523</v>
      </c>
      <c r="K48" s="107" t="s">
        <v>523</v>
      </c>
      <c r="L48" s="107" t="s">
        <v>523</v>
      </c>
      <c r="M48" s="108" t="s">
        <v>523</v>
      </c>
    </row>
    <row r="49" spans="2:13" ht="27.75" customHeight="1">
      <c r="B49" s="1241"/>
      <c r="C49" s="1242"/>
      <c r="D49" s="105"/>
      <c r="E49" s="1243" t="s">
        <v>39</v>
      </c>
      <c r="F49" s="1243"/>
      <c r="G49" s="1243"/>
      <c r="H49" s="1244"/>
      <c r="I49" s="106" t="s">
        <v>523</v>
      </c>
      <c r="J49" s="107" t="s">
        <v>523</v>
      </c>
      <c r="K49" s="107" t="s">
        <v>523</v>
      </c>
      <c r="L49" s="107" t="s">
        <v>523</v>
      </c>
      <c r="M49" s="108" t="s">
        <v>523</v>
      </c>
    </row>
    <row r="50" spans="2:13" ht="27.75" customHeight="1">
      <c r="B50" s="1237" t="s">
        <v>40</v>
      </c>
      <c r="C50" s="1238"/>
      <c r="D50" s="111"/>
      <c r="E50" s="1243" t="s">
        <v>41</v>
      </c>
      <c r="F50" s="1243"/>
      <c r="G50" s="1243"/>
      <c r="H50" s="1244"/>
      <c r="I50" s="106">
        <v>4890</v>
      </c>
      <c r="J50" s="107">
        <v>7588</v>
      </c>
      <c r="K50" s="107">
        <v>7199</v>
      </c>
      <c r="L50" s="107">
        <v>6929</v>
      </c>
      <c r="M50" s="108">
        <v>6963</v>
      </c>
    </row>
    <row r="51" spans="2:13" ht="27.75" customHeight="1">
      <c r="B51" s="1239"/>
      <c r="C51" s="1240"/>
      <c r="D51" s="105"/>
      <c r="E51" s="1243" t="s">
        <v>42</v>
      </c>
      <c r="F51" s="1243"/>
      <c r="G51" s="1243"/>
      <c r="H51" s="1244"/>
      <c r="I51" s="106">
        <v>1234</v>
      </c>
      <c r="J51" s="107">
        <v>1075</v>
      </c>
      <c r="K51" s="107">
        <v>1010</v>
      </c>
      <c r="L51" s="107">
        <v>933</v>
      </c>
      <c r="M51" s="108">
        <v>872</v>
      </c>
    </row>
    <row r="52" spans="2:13" ht="27.75" customHeight="1">
      <c r="B52" s="1241"/>
      <c r="C52" s="1242"/>
      <c r="D52" s="105"/>
      <c r="E52" s="1243" t="s">
        <v>43</v>
      </c>
      <c r="F52" s="1243"/>
      <c r="G52" s="1243"/>
      <c r="H52" s="1244"/>
      <c r="I52" s="106">
        <v>24073</v>
      </c>
      <c r="J52" s="107">
        <v>23714</v>
      </c>
      <c r="K52" s="107">
        <v>23751</v>
      </c>
      <c r="L52" s="107">
        <v>23386</v>
      </c>
      <c r="M52" s="108">
        <v>22646</v>
      </c>
    </row>
    <row r="53" spans="2:13" ht="27.75" customHeight="1" thickBot="1">
      <c r="B53" s="1245" t="s">
        <v>44</v>
      </c>
      <c r="C53" s="1246"/>
      <c r="D53" s="112"/>
      <c r="E53" s="1247" t="s">
        <v>45</v>
      </c>
      <c r="F53" s="1247"/>
      <c r="G53" s="1247"/>
      <c r="H53" s="1248"/>
      <c r="I53" s="113">
        <v>5410</v>
      </c>
      <c r="J53" s="114">
        <v>2000</v>
      </c>
      <c r="K53" s="114">
        <v>1955</v>
      </c>
      <c r="L53" s="114">
        <v>938</v>
      </c>
      <c r="M53" s="115">
        <v>378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xgtyOHLesyWZN3vLAEfkXwy09yUYn1ar89RMf7i1LqQmnmwU9PabW41YIudTyWv689EbaeuWEcKR8CAVZ/4TQ==" saltValue="GjjuVrqoXTY8wrMOCNCX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566</v>
      </c>
      <c r="G54" s="124" t="s">
        <v>567</v>
      </c>
      <c r="H54" s="125" t="s">
        <v>568</v>
      </c>
    </row>
    <row r="55" spans="2:8" ht="52.5" customHeight="1">
      <c r="B55" s="126"/>
      <c r="C55" s="1264" t="s">
        <v>48</v>
      </c>
      <c r="D55" s="1264"/>
      <c r="E55" s="1265"/>
      <c r="F55" s="127">
        <v>5083</v>
      </c>
      <c r="G55" s="127">
        <v>5088</v>
      </c>
      <c r="H55" s="128">
        <v>5092</v>
      </c>
    </row>
    <row r="56" spans="2:8" ht="52.5" customHeight="1">
      <c r="B56" s="129"/>
      <c r="C56" s="1266" t="s">
        <v>49</v>
      </c>
      <c r="D56" s="1266"/>
      <c r="E56" s="1267"/>
      <c r="F56" s="130">
        <v>946</v>
      </c>
      <c r="G56" s="130">
        <v>447</v>
      </c>
      <c r="H56" s="131">
        <v>347</v>
      </c>
    </row>
    <row r="57" spans="2:8" ht="53.25" customHeight="1">
      <c r="B57" s="129"/>
      <c r="C57" s="1268" t="s">
        <v>50</v>
      </c>
      <c r="D57" s="1268"/>
      <c r="E57" s="1269"/>
      <c r="F57" s="132">
        <v>976</v>
      </c>
      <c r="G57" s="132">
        <v>1108</v>
      </c>
      <c r="H57" s="133">
        <v>1161</v>
      </c>
    </row>
    <row r="58" spans="2:8" ht="45.75" customHeight="1">
      <c r="B58" s="134"/>
      <c r="C58" s="1256" t="s">
        <v>604</v>
      </c>
      <c r="D58" s="1257"/>
      <c r="E58" s="1258"/>
      <c r="F58" s="135">
        <v>427</v>
      </c>
      <c r="G58" s="135">
        <v>499</v>
      </c>
      <c r="H58" s="136">
        <v>561</v>
      </c>
    </row>
    <row r="59" spans="2:8" ht="45.75" customHeight="1">
      <c r="B59" s="134"/>
      <c r="C59" s="1256" t="s">
        <v>605</v>
      </c>
      <c r="D59" s="1257"/>
      <c r="E59" s="1258"/>
      <c r="F59" s="135">
        <v>185</v>
      </c>
      <c r="G59" s="135">
        <v>200</v>
      </c>
      <c r="H59" s="136">
        <v>215</v>
      </c>
    </row>
    <row r="60" spans="2:8" ht="45.75" customHeight="1">
      <c r="B60" s="134"/>
      <c r="C60" s="1256" t="s">
        <v>606</v>
      </c>
      <c r="D60" s="1257"/>
      <c r="E60" s="1258"/>
      <c r="F60" s="135">
        <v>134</v>
      </c>
      <c r="G60" s="135">
        <v>158</v>
      </c>
      <c r="H60" s="136">
        <v>141</v>
      </c>
    </row>
    <row r="61" spans="2:8" ht="45.75" customHeight="1">
      <c r="B61" s="134"/>
      <c r="C61" s="1256" t="s">
        <v>607</v>
      </c>
      <c r="D61" s="1257"/>
      <c r="E61" s="1258"/>
      <c r="F61" s="135">
        <v>82</v>
      </c>
      <c r="G61" s="135">
        <v>82</v>
      </c>
      <c r="H61" s="136">
        <v>82</v>
      </c>
    </row>
    <row r="62" spans="2:8" ht="45.75" customHeight="1" thickBot="1">
      <c r="B62" s="137"/>
      <c r="C62" s="1259" t="s">
        <v>608</v>
      </c>
      <c r="D62" s="1260"/>
      <c r="E62" s="1261"/>
      <c r="F62" s="138">
        <v>37</v>
      </c>
      <c r="G62" s="138">
        <v>37</v>
      </c>
      <c r="H62" s="139">
        <v>37</v>
      </c>
    </row>
    <row r="63" spans="2:8" ht="52.5" customHeight="1" thickBot="1">
      <c r="B63" s="140"/>
      <c r="C63" s="1262" t="s">
        <v>51</v>
      </c>
      <c r="D63" s="1262"/>
      <c r="E63" s="1263"/>
      <c r="F63" s="141">
        <v>7005</v>
      </c>
      <c r="G63" s="141">
        <v>6643</v>
      </c>
      <c r="H63" s="142">
        <v>6601</v>
      </c>
    </row>
    <row r="64" spans="2:8" ht="15" customHeight="1"/>
    <row r="65" ht="0" hidden="1" customHeight="1"/>
    <row r="66" ht="0" hidden="1" customHeight="1"/>
  </sheetData>
  <sheetProtection algorithmName="SHA-512" hashValue="uCADQxuU//u5cfGl/2f3GPKcuBmwPnNDVQM+T0FwkVeIkn79RjJLc1/RffVAl41aJv3A0xl0nvEd9cwhVhSLtw==" saltValue="NF5NRf6OXu6MPqH8L0AL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561</v>
      </c>
      <c r="G2" s="156"/>
      <c r="H2" s="157"/>
    </row>
    <row r="3" spans="1:8">
      <c r="A3" s="153" t="s">
        <v>554</v>
      </c>
      <c r="B3" s="158"/>
      <c r="C3" s="159"/>
      <c r="D3" s="160">
        <v>78505</v>
      </c>
      <c r="E3" s="161"/>
      <c r="F3" s="162">
        <v>106614</v>
      </c>
      <c r="G3" s="163"/>
      <c r="H3" s="164"/>
    </row>
    <row r="4" spans="1:8">
      <c r="A4" s="165"/>
      <c r="B4" s="166"/>
      <c r="C4" s="167"/>
      <c r="D4" s="168">
        <v>52290</v>
      </c>
      <c r="E4" s="169"/>
      <c r="F4" s="170">
        <v>45545</v>
      </c>
      <c r="G4" s="171"/>
      <c r="H4" s="172"/>
    </row>
    <row r="5" spans="1:8">
      <c r="A5" s="153" t="s">
        <v>556</v>
      </c>
      <c r="B5" s="158"/>
      <c r="C5" s="159"/>
      <c r="D5" s="160">
        <v>71213</v>
      </c>
      <c r="E5" s="161"/>
      <c r="F5" s="162">
        <v>81768</v>
      </c>
      <c r="G5" s="163"/>
      <c r="H5" s="164"/>
    </row>
    <row r="6" spans="1:8">
      <c r="A6" s="165"/>
      <c r="B6" s="166"/>
      <c r="C6" s="167"/>
      <c r="D6" s="168">
        <v>47302</v>
      </c>
      <c r="E6" s="169"/>
      <c r="F6" s="170">
        <v>37917</v>
      </c>
      <c r="G6" s="171"/>
      <c r="H6" s="172"/>
    </row>
    <row r="7" spans="1:8">
      <c r="A7" s="153" t="s">
        <v>557</v>
      </c>
      <c r="B7" s="158"/>
      <c r="C7" s="159"/>
      <c r="D7" s="160">
        <v>132713</v>
      </c>
      <c r="E7" s="161"/>
      <c r="F7" s="162">
        <v>65876</v>
      </c>
      <c r="G7" s="163"/>
      <c r="H7" s="164"/>
    </row>
    <row r="8" spans="1:8">
      <c r="A8" s="165"/>
      <c r="B8" s="166"/>
      <c r="C8" s="167"/>
      <c r="D8" s="168">
        <v>100828</v>
      </c>
      <c r="E8" s="169"/>
      <c r="F8" s="170">
        <v>36484</v>
      </c>
      <c r="G8" s="171"/>
      <c r="H8" s="172"/>
    </row>
    <row r="9" spans="1:8">
      <c r="A9" s="153" t="s">
        <v>558</v>
      </c>
      <c r="B9" s="158"/>
      <c r="C9" s="159"/>
      <c r="D9" s="160">
        <v>103716</v>
      </c>
      <c r="E9" s="161"/>
      <c r="F9" s="162">
        <v>68468</v>
      </c>
      <c r="G9" s="163"/>
      <c r="H9" s="164"/>
    </row>
    <row r="10" spans="1:8">
      <c r="A10" s="165"/>
      <c r="B10" s="166"/>
      <c r="C10" s="167"/>
      <c r="D10" s="168">
        <v>70311</v>
      </c>
      <c r="E10" s="169"/>
      <c r="F10" s="170">
        <v>34140</v>
      </c>
      <c r="G10" s="171"/>
      <c r="H10" s="172"/>
    </row>
    <row r="11" spans="1:8">
      <c r="A11" s="153" t="s">
        <v>559</v>
      </c>
      <c r="B11" s="158"/>
      <c r="C11" s="159"/>
      <c r="D11" s="160">
        <v>77916</v>
      </c>
      <c r="E11" s="161"/>
      <c r="F11" s="162">
        <v>69729</v>
      </c>
      <c r="G11" s="163"/>
      <c r="H11" s="164"/>
    </row>
    <row r="12" spans="1:8">
      <c r="A12" s="165"/>
      <c r="B12" s="166"/>
      <c r="C12" s="173"/>
      <c r="D12" s="168">
        <v>51804</v>
      </c>
      <c r="E12" s="169"/>
      <c r="F12" s="170">
        <v>38908</v>
      </c>
      <c r="G12" s="171"/>
      <c r="H12" s="172"/>
    </row>
    <row r="13" spans="1:8">
      <c r="A13" s="153"/>
      <c r="B13" s="158"/>
      <c r="C13" s="174"/>
      <c r="D13" s="175">
        <v>92813</v>
      </c>
      <c r="E13" s="176"/>
      <c r="F13" s="177">
        <v>78491</v>
      </c>
      <c r="G13" s="178"/>
      <c r="H13" s="164"/>
    </row>
    <row r="14" spans="1:8">
      <c r="A14" s="165"/>
      <c r="B14" s="166"/>
      <c r="C14" s="167"/>
      <c r="D14" s="168">
        <v>64507</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14.65</v>
      </c>
      <c r="C19" s="179">
        <f>ROUND(VALUE(SUBSTITUTE(実質収支比率等に係る経年分析!G$48,"▲","-")),2)</f>
        <v>16.350000000000001</v>
      </c>
      <c r="D19" s="179">
        <f>ROUND(VALUE(SUBSTITUTE(実質収支比率等に係る経年分析!H$48,"▲","-")),2)</f>
        <v>15.26</v>
      </c>
      <c r="E19" s="179">
        <f>ROUND(VALUE(SUBSTITUTE(実質収支比率等に係る経年分析!I$48,"▲","-")),2)</f>
        <v>15.24</v>
      </c>
      <c r="F19" s="179">
        <f>ROUND(VALUE(SUBSTITUTE(実質収支比率等に係る経年分析!J$48,"▲","-")),2)</f>
        <v>16.12</v>
      </c>
    </row>
    <row r="20" spans="1:11">
      <c r="A20" s="179" t="s">
        <v>55</v>
      </c>
      <c r="B20" s="179">
        <f>ROUND(VALUE(SUBSTITUTE(実質収支比率等に係る経年分析!F$47,"▲","-")),2)</f>
        <v>23.81</v>
      </c>
      <c r="C20" s="179">
        <f>ROUND(VALUE(SUBSTITUTE(実質収支比率等に係る経年分析!G$47,"▲","-")),2)</f>
        <v>40.049999999999997</v>
      </c>
      <c r="D20" s="179">
        <f>ROUND(VALUE(SUBSTITUTE(実質収支比率等に係る経年分析!H$47,"▲","-")),2)</f>
        <v>41.11</v>
      </c>
      <c r="E20" s="179">
        <f>ROUND(VALUE(SUBSTITUTE(実質収支比率等に係る経年分析!I$47,"▲","-")),2)</f>
        <v>41.95</v>
      </c>
      <c r="F20" s="179">
        <f>ROUND(VALUE(SUBSTITUTE(実質収支比率等に係る経年分析!J$47,"▲","-")),2)</f>
        <v>42.72</v>
      </c>
    </row>
    <row r="21" spans="1:11">
      <c r="A21" s="179" t="s">
        <v>56</v>
      </c>
      <c r="B21" s="179">
        <f>IF(ISNUMBER(VALUE(SUBSTITUTE(実質収支比率等に係る経年分析!F$49,"▲","-"))),ROUND(VALUE(SUBSTITUTE(実質収支比率等に係る経年分析!F$49,"▲","-")),2),NA())</f>
        <v>5.82</v>
      </c>
      <c r="C21" s="179">
        <f>IF(ISNUMBER(VALUE(SUBSTITUTE(実質収支比率等に係る経年分析!G$49,"▲","-"))),ROUND(VALUE(SUBSTITUTE(実質収支比率等に係る経年分析!G$49,"▲","-")),2),NA())</f>
        <v>20.8</v>
      </c>
      <c r="D21" s="179">
        <f>IF(ISNUMBER(VALUE(SUBSTITUTE(実質収支比率等に係る経年分析!H$49,"▲","-"))),ROUND(VALUE(SUBSTITUTE(実質収支比率等に係る経年分析!H$49,"▲","-")),2),NA())</f>
        <v>2.5499999999999998</v>
      </c>
      <c r="E21" s="179">
        <f>IF(ISNUMBER(VALUE(SUBSTITUTE(実質収支比率等に係る経年分析!I$49,"▲","-"))),ROUND(VALUE(SUBSTITUTE(実質収支比率等に係る経年分析!I$49,"▲","-")),2),NA())</f>
        <v>3.77</v>
      </c>
      <c r="F21" s="179">
        <f>IF(ISNUMBER(VALUE(SUBSTITUTE(実質収支比率等に係る経年分析!J$49,"▲","-"))),ROUND(VALUE(SUBSTITUTE(実質収支比率等に係る経年分析!J$49,"▲","-")),2),NA())</f>
        <v>1.47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1.34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0.85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0.59</v>
      </c>
    </row>
    <row r="30" spans="1:11">
      <c r="A30" s="180" t="str">
        <f>IF(連結実質赤字比率に係る赤字・黒字の構成分析!C$40="",NA(),連結実質赤字比率に係る赤字・黒字の構成分析!C$40)</f>
        <v>高柳工場団地開発事業特別会計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1.78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1.18</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2.35</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2.5499999999999998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2.74</v>
      </c>
    </row>
    <row r="33" spans="1:16">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6.73</v>
      </c>
    </row>
    <row r="34" spans="1:16">
      <c r="A34" s="180" t="str">
        <f>IF(連結実質赤字比率に係る赤字・黒字の構成分析!C$36="",NA(),連結実質赤字比率に係る赤字・黒字の構成分析!C$36)</f>
        <v>ガス事業会計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8.1300000000000008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10.11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9.2799999999999994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16.11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2436</v>
      </c>
      <c r="E42" s="181"/>
      <c r="F42" s="181"/>
      <c r="G42" s="181">
        <f>'実質公債費比率（分子）の構造'!L$52</f>
        <v>2292</v>
      </c>
      <c r="H42" s="181"/>
      <c r="I42" s="181"/>
      <c r="J42" s="181">
        <f>'実質公債費比率（分子）の構造'!M$52</f>
        <v>2204</v>
      </c>
      <c r="K42" s="181"/>
      <c r="L42" s="181"/>
      <c r="M42" s="181">
        <f>'実質公債費比率（分子）の構造'!N$52</f>
        <v>2168</v>
      </c>
      <c r="N42" s="181"/>
      <c r="O42" s="181"/>
      <c r="P42" s="181">
        <f>'実質公債費比率（分子）の構造'!O$52</f>
        <v>2154</v>
      </c>
    </row>
    <row r="43" spans="1:16">
      <c r="A43" s="181" t="s">
        <v>18</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73</v>
      </c>
      <c r="C44" s="181"/>
      <c r="D44" s="181"/>
      <c r="E44" s="181">
        <f>'実質公債費比率（分子）の構造'!L$50</f>
        <v>56</v>
      </c>
      <c r="F44" s="181"/>
      <c r="G44" s="181"/>
      <c r="H44" s="181">
        <f>'実質公債費比率（分子）の構造'!M$50</f>
        <v>39</v>
      </c>
      <c r="I44" s="181"/>
      <c r="J44" s="181"/>
      <c r="K44" s="181">
        <f>'実質公債費比率（分子）の構造'!N$50</f>
        <v>38</v>
      </c>
      <c r="L44" s="181"/>
      <c r="M44" s="181"/>
      <c r="N44" s="181">
        <f>'実質公債費比率（分子）の構造'!O$50</f>
        <v>37</v>
      </c>
      <c r="O44" s="181"/>
      <c r="P44" s="181"/>
    </row>
    <row r="45" spans="1:16">
      <c r="A45" s="181" t="s">
        <v>65</v>
      </c>
      <c r="B45" s="181">
        <f>'実質公債費比率（分子）の構造'!K$49</f>
        <v>73</v>
      </c>
      <c r="C45" s="181"/>
      <c r="D45" s="181"/>
      <c r="E45" s="181">
        <f>'実質公債費比率（分子）の構造'!L$49</f>
        <v>49</v>
      </c>
      <c r="F45" s="181"/>
      <c r="G45" s="181"/>
      <c r="H45" s="181">
        <f>'実質公債費比率（分子）の構造'!M$49</f>
        <v>25</v>
      </c>
      <c r="I45" s="181"/>
      <c r="J45" s="181"/>
      <c r="K45" s="181">
        <f>'実質公債費比率（分子）の構造'!N$49</f>
        <v>26</v>
      </c>
      <c r="L45" s="181"/>
      <c r="M45" s="181"/>
      <c r="N45" s="181">
        <f>'実質公債費比率（分子）の構造'!O$49</f>
        <v>29</v>
      </c>
      <c r="O45" s="181"/>
      <c r="P45" s="181"/>
    </row>
    <row r="46" spans="1:16">
      <c r="A46" s="181" t="s">
        <v>66</v>
      </c>
      <c r="B46" s="181">
        <f>'実質公債費比率（分子）の構造'!K$48</f>
        <v>1309</v>
      </c>
      <c r="C46" s="181"/>
      <c r="D46" s="181"/>
      <c r="E46" s="181">
        <f>'実質公債費比率（分子）の構造'!L$48</f>
        <v>1259</v>
      </c>
      <c r="F46" s="181"/>
      <c r="G46" s="181"/>
      <c r="H46" s="181">
        <f>'実質公債費比率（分子）の構造'!M$48</f>
        <v>1207</v>
      </c>
      <c r="I46" s="181"/>
      <c r="J46" s="181"/>
      <c r="K46" s="181">
        <f>'実質公債費比率（分子）の構造'!N$48</f>
        <v>1195</v>
      </c>
      <c r="L46" s="181"/>
      <c r="M46" s="181"/>
      <c r="N46" s="181">
        <f>'実質公債費比率（分子）の構造'!O$48</f>
        <v>1145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2026</v>
      </c>
      <c r="C49" s="181"/>
      <c r="D49" s="181"/>
      <c r="E49" s="181">
        <f>'実質公債費比率（分子）の構造'!L$45</f>
        <v>1864</v>
      </c>
      <c r="F49" s="181"/>
      <c r="G49" s="181"/>
      <c r="H49" s="181">
        <f>'実質公債費比率（分子）の構造'!M$45</f>
        <v>1768</v>
      </c>
      <c r="I49" s="181"/>
      <c r="J49" s="181"/>
      <c r="K49" s="181">
        <f>'実質公債費比率（分子）の構造'!N$45</f>
        <v>1755</v>
      </c>
      <c r="L49" s="181"/>
      <c r="M49" s="181"/>
      <c r="N49" s="181">
        <f>'実質公債費比率（分子）の構造'!O$45</f>
        <v>1757</v>
      </c>
      <c r="O49" s="181"/>
      <c r="P49" s="181"/>
    </row>
    <row r="50" spans="1:16">
      <c r="A50" s="181" t="s">
        <v>70</v>
      </c>
      <c r="B50" s="181" t="e">
        <f>NA()</f>
        <v>#N/A</v>
      </c>
      <c r="C50" s="181">
        <f>IF(ISNUMBER('実質公債費比率（分子）の構造'!K$53),'実質公債費比率（分子）の構造'!K$53,NA())</f>
        <v>1045</v>
      </c>
      <c r="D50" s="181" t="e">
        <f>NA()</f>
        <v>#N/A</v>
      </c>
      <c r="E50" s="181" t="e">
        <f>NA()</f>
        <v>#N/A</v>
      </c>
      <c r="F50" s="181">
        <f>IF(ISNUMBER('実質公債費比率（分子）の構造'!L$53),'実質公債費比率（分子）の構造'!L$53,NA())</f>
        <v>936</v>
      </c>
      <c r="G50" s="181" t="e">
        <f>NA()</f>
        <v>#N/A</v>
      </c>
      <c r="H50" s="181" t="e">
        <f>NA()</f>
        <v>#N/A</v>
      </c>
      <c r="I50" s="181">
        <f>IF(ISNUMBER('実質公債費比率（分子）の構造'!M$53),'実質公債費比率（分子）の構造'!M$53,NA())</f>
        <v>835</v>
      </c>
      <c r="J50" s="181" t="e">
        <f>NA()</f>
        <v>#N/A</v>
      </c>
      <c r="K50" s="181" t="e">
        <f>NA()</f>
        <v>#N/A</v>
      </c>
      <c r="L50" s="181">
        <f>IF(ISNUMBER('実質公債費比率（分子）の構造'!N$53),'実質公債費比率（分子）の構造'!N$53,NA())</f>
        <v>846</v>
      </c>
      <c r="M50" s="181" t="e">
        <f>NA()</f>
        <v>#N/A</v>
      </c>
      <c r="N50" s="181" t="e">
        <f>NA()</f>
        <v>#N/A</v>
      </c>
      <c r="O50" s="181">
        <f>IF(ISNUMBER('実質公債費比率（分子）の構造'!O$53),'実質公債費比率（分子）の構造'!O$53,NA())</f>
        <v>814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24073</v>
      </c>
      <c r="E56" s="180"/>
      <c r="F56" s="180"/>
      <c r="G56" s="180">
        <f>'将来負担比率（分子）の構造'!J$52</f>
        <v>23714</v>
      </c>
      <c r="H56" s="180"/>
      <c r="I56" s="180"/>
      <c r="J56" s="180">
        <f>'将来負担比率（分子）の構造'!K$52</f>
        <v>23751</v>
      </c>
      <c r="K56" s="180"/>
      <c r="L56" s="180"/>
      <c r="M56" s="180">
        <f>'将来負担比率（分子）の構造'!L$52</f>
        <v>23386</v>
      </c>
      <c r="N56" s="180"/>
      <c r="O56" s="180"/>
      <c r="P56" s="180">
        <f>'将来負担比率（分子）の構造'!M$52</f>
        <v>22646</v>
      </c>
    </row>
    <row r="57" spans="1:16">
      <c r="A57" s="180" t="s">
        <v>42</v>
      </c>
      <c r="B57" s="180"/>
      <c r="C57" s="180"/>
      <c r="D57" s="180">
        <f>'将来負担比率（分子）の構造'!I$51</f>
        <v>1234</v>
      </c>
      <c r="E57" s="180"/>
      <c r="F57" s="180"/>
      <c r="G57" s="180">
        <f>'将来負担比率（分子）の構造'!J$51</f>
        <v>1075</v>
      </c>
      <c r="H57" s="180"/>
      <c r="I57" s="180"/>
      <c r="J57" s="180">
        <f>'将来負担比率（分子）の構造'!K$51</f>
        <v>1010</v>
      </c>
      <c r="K57" s="180"/>
      <c r="L57" s="180"/>
      <c r="M57" s="180">
        <f>'将来負担比率（分子）の構造'!L$51</f>
        <v>933</v>
      </c>
      <c r="N57" s="180"/>
      <c r="O57" s="180"/>
      <c r="P57" s="180">
        <f>'将来負担比率（分子）の構造'!M$51</f>
        <v>872</v>
      </c>
    </row>
    <row r="58" spans="1:16">
      <c r="A58" s="180" t="s">
        <v>41</v>
      </c>
      <c r="B58" s="180"/>
      <c r="C58" s="180"/>
      <c r="D58" s="180">
        <f>'将来負担比率（分子）の構造'!I$50</f>
        <v>4890</v>
      </c>
      <c r="E58" s="180"/>
      <c r="F58" s="180"/>
      <c r="G58" s="180">
        <f>'将来負担比率（分子）の構造'!J$50</f>
        <v>7588</v>
      </c>
      <c r="H58" s="180"/>
      <c r="I58" s="180"/>
      <c r="J58" s="180">
        <f>'将来負担比率（分子）の構造'!K$50</f>
        <v>7199</v>
      </c>
      <c r="K58" s="180"/>
      <c r="L58" s="180"/>
      <c r="M58" s="180">
        <f>'将来負担比率（分子）の構造'!L$50</f>
        <v>6929</v>
      </c>
      <c r="N58" s="180"/>
      <c r="O58" s="180"/>
      <c r="P58" s="180">
        <f>'将来負担比率（分子）の構造'!M$50</f>
        <v>6963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2496</v>
      </c>
      <c r="C62" s="180"/>
      <c r="D62" s="180"/>
      <c r="E62" s="180">
        <f>'将来負担比率（分子）の構造'!J$45</f>
        <v>2371</v>
      </c>
      <c r="F62" s="180"/>
      <c r="G62" s="180"/>
      <c r="H62" s="180">
        <f>'将来負担比率（分子）の構造'!K$45</f>
        <v>2377</v>
      </c>
      <c r="I62" s="180"/>
      <c r="J62" s="180"/>
      <c r="K62" s="180">
        <f>'将来負担比率（分子）の構造'!L$45</f>
        <v>2361</v>
      </c>
      <c r="L62" s="180"/>
      <c r="M62" s="180"/>
      <c r="N62" s="180">
        <f>'将来負担比率（分子）の構造'!M$45</f>
        <v>2228</v>
      </c>
      <c r="O62" s="180"/>
      <c r="P62" s="180"/>
    </row>
    <row r="63" spans="1:16">
      <c r="A63" s="180" t="s">
        <v>34</v>
      </c>
      <c r="B63" s="180">
        <f>'将来負担比率（分子）の構造'!I$44</f>
        <v>232</v>
      </c>
      <c r="C63" s="180"/>
      <c r="D63" s="180"/>
      <c r="E63" s="180">
        <f>'将来負担比率（分子）の構造'!J$44</f>
        <v>181</v>
      </c>
      <c r="F63" s="180"/>
      <c r="G63" s="180"/>
      <c r="H63" s="180">
        <f>'将来負担比率（分子）の構造'!K$44</f>
        <v>166</v>
      </c>
      <c r="I63" s="180"/>
      <c r="J63" s="180"/>
      <c r="K63" s="180">
        <f>'将来負担比率（分子）の構造'!L$44</f>
        <v>164</v>
      </c>
      <c r="L63" s="180"/>
      <c r="M63" s="180"/>
      <c r="N63" s="180">
        <f>'将来負担比率（分子）の構造'!M$44</f>
        <v>173</v>
      </c>
      <c r="O63" s="180"/>
      <c r="P63" s="180"/>
    </row>
    <row r="64" spans="1:16">
      <c r="A64" s="180" t="s">
        <v>33</v>
      </c>
      <c r="B64" s="180">
        <f>'将来負担比率（分子）の構造'!I$43</f>
        <v>12591</v>
      </c>
      <c r="C64" s="180"/>
      <c r="D64" s="180"/>
      <c r="E64" s="180">
        <f>'将来負担比率（分子）の構造'!J$43</f>
        <v>11911</v>
      </c>
      <c r="F64" s="180"/>
      <c r="G64" s="180"/>
      <c r="H64" s="180">
        <f>'将来負担比率（分子）の構造'!K$43</f>
        <v>11269</v>
      </c>
      <c r="I64" s="180"/>
      <c r="J64" s="180"/>
      <c r="K64" s="180">
        <f>'将来負担比率（分子）の構造'!L$43</f>
        <v>10608</v>
      </c>
      <c r="L64" s="180"/>
      <c r="M64" s="180"/>
      <c r="N64" s="180">
        <f>'将来負担比率（分子）の構造'!M$43</f>
        <v>9939</v>
      </c>
      <c r="O64" s="180"/>
      <c r="P64" s="180"/>
    </row>
    <row r="65" spans="1:16">
      <c r="A65" s="180" t="s">
        <v>32</v>
      </c>
      <c r="B65" s="180">
        <f>'将来負担比率（分子）の構造'!I$42</f>
        <v>219</v>
      </c>
      <c r="C65" s="180"/>
      <c r="D65" s="180"/>
      <c r="E65" s="180">
        <f>'将来負担比率（分子）の構造'!J$42</f>
        <v>167</v>
      </c>
      <c r="F65" s="180"/>
      <c r="G65" s="180"/>
      <c r="H65" s="180">
        <f>'将来負担比率（分子）の構造'!K$42</f>
        <v>136</v>
      </c>
      <c r="I65" s="180"/>
      <c r="J65" s="180"/>
      <c r="K65" s="180">
        <f>'将来負担比率（分子）の構造'!L$42</f>
        <v>98</v>
      </c>
      <c r="L65" s="180"/>
      <c r="M65" s="180"/>
      <c r="N65" s="180">
        <f>'将来負担比率（分子）の構造'!M$42</f>
        <v>60</v>
      </c>
      <c r="O65" s="180"/>
      <c r="P65" s="180"/>
    </row>
    <row r="66" spans="1:16">
      <c r="A66" s="180" t="s">
        <v>31</v>
      </c>
      <c r="B66" s="180">
        <f>'将来負担比率（分子）の構造'!I$41</f>
        <v>20068</v>
      </c>
      <c r="C66" s="180"/>
      <c r="D66" s="180"/>
      <c r="E66" s="180">
        <f>'将来負担比率（分子）の構造'!J$41</f>
        <v>19746</v>
      </c>
      <c r="F66" s="180"/>
      <c r="G66" s="180"/>
      <c r="H66" s="180">
        <f>'将来負担比率（分子）の構造'!K$41</f>
        <v>19967</v>
      </c>
      <c r="I66" s="180"/>
      <c r="J66" s="180"/>
      <c r="K66" s="180">
        <f>'将来負担比率（分子）の構造'!L$41</f>
        <v>18956</v>
      </c>
      <c r="L66" s="180"/>
      <c r="M66" s="180"/>
      <c r="N66" s="180">
        <f>'将来負担比率（分子）の構造'!M$41</f>
        <v>18458</v>
      </c>
      <c r="O66" s="180"/>
      <c r="P66" s="180"/>
    </row>
    <row r="67" spans="1:16">
      <c r="A67" s="180" t="s">
        <v>74</v>
      </c>
      <c r="B67" s="180" t="e">
        <f>NA()</f>
        <v>#N/A</v>
      </c>
      <c r="C67" s="180">
        <f>IF(ISNUMBER('将来負担比率（分子）の構造'!I$53), IF('将来負担比率（分子）の構造'!I$53 &lt; 0, 0, '将来負担比率（分子）の構造'!I$53), NA())</f>
        <v>5410</v>
      </c>
      <c r="D67" s="180" t="e">
        <f>NA()</f>
        <v>#N/A</v>
      </c>
      <c r="E67" s="180" t="e">
        <f>NA()</f>
        <v>#N/A</v>
      </c>
      <c r="F67" s="180">
        <f>IF(ISNUMBER('将来負担比率（分子）の構造'!J$53), IF('将来負担比率（分子）の構造'!J$53 &lt; 0, 0, '将来負担比率（分子）の構造'!J$53), NA())</f>
        <v>2000</v>
      </c>
      <c r="G67" s="180" t="e">
        <f>NA()</f>
        <v>#N/A</v>
      </c>
      <c r="H67" s="180" t="e">
        <f>NA()</f>
        <v>#N/A</v>
      </c>
      <c r="I67" s="180">
        <f>IF(ISNUMBER('将来負担比率（分子）の構造'!K$53), IF('将来負担比率（分子）の構造'!K$53 &lt; 0, 0, '将来負担比率（分子）の構造'!K$53), NA())</f>
        <v>1955</v>
      </c>
      <c r="J67" s="180" t="e">
        <f>NA()</f>
        <v>#N/A</v>
      </c>
      <c r="K67" s="180" t="e">
        <f>NA()</f>
        <v>#N/A</v>
      </c>
      <c r="L67" s="180">
        <f>IF(ISNUMBER('将来負担比率（分子）の構造'!L$53), IF('将来負担比率（分子）の構造'!L$53 &lt; 0, 0, '将来負担比率（分子）の構造'!L$53), NA())</f>
        <v>938</v>
      </c>
      <c r="M67" s="180" t="e">
        <f>NA()</f>
        <v>#N/A</v>
      </c>
      <c r="N67" s="180" t="e">
        <f>NA()</f>
        <v>#N/A</v>
      </c>
      <c r="O67" s="180">
        <f>IF(ISNUMBER('将来負担比率（分子）の構造'!M$53), IF('将来負担比率（分子）の構造'!M$53 &lt; 0, 0, '将来負担比率（分子）の構造'!M$53), NA())</f>
        <v>378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5083</v>
      </c>
      <c r="C72" s="184">
        <f>基金残高に係る経年分析!G55</f>
        <v>5088</v>
      </c>
      <c r="D72" s="184">
        <f>基金残高に係る経年分析!H55</f>
        <v>5092</v>
      </c>
    </row>
    <row r="73" spans="1:16">
      <c r="A73" s="183" t="s">
        <v>77</v>
      </c>
      <c r="B73" s="184">
        <f>基金残高に係る経年分析!F56</f>
        <v>946</v>
      </c>
      <c r="C73" s="184">
        <f>基金残高に係る経年分析!G56</f>
        <v>447</v>
      </c>
      <c r="D73" s="184">
        <f>基金残高に係る経年分析!H56</f>
        <v>347</v>
      </c>
    </row>
    <row r="74" spans="1:16">
      <c r="A74" s="183" t="s">
        <v>78</v>
      </c>
      <c r="B74" s="184">
        <f>基金残高に係る経年分析!F57</f>
        <v>976</v>
      </c>
      <c r="C74" s="184">
        <f>基金残高に係る経年分析!G57</f>
        <v>1108</v>
      </c>
      <c r="D74" s="184">
        <f>基金残高に係る経年分析!H57</f>
        <v>1161</v>
      </c>
    </row>
  </sheetData>
  <sheetProtection algorithmName="SHA-512" hashValue="FqmCP3mH0Yk0VPJPTVNa/6bmPiCALBJP7yO+4e3o7qq1BJJ/vzQ1q4v13/9AT2QHjm7N943vxaKTI+yI/Ufujw==" saltValue="4x2++Ohp35rEpNqBPPI+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WS14088</cp:lastModifiedBy>
  <cp:lastPrinted>2020-03-09T06:27:47Z</cp:lastPrinted>
  <dcterms:created xsi:type="dcterms:W3CDTF">2020-02-10T03:35:23Z</dcterms:created>
  <dcterms:modified xsi:type="dcterms:W3CDTF">2020-03-12T10:25:36Z</dcterms:modified>
  <cp:category/>
</cp:coreProperties>
</file>