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W43" i="9" s="1"/>
  <c r="BE38" i="9"/>
  <c r="AM38" i="9"/>
  <c r="U38" i="9"/>
  <c r="C38" i="9"/>
  <c r="BW37" i="9"/>
  <c r="BE37" i="9"/>
  <c r="U37" i="9"/>
  <c r="C37" i="9"/>
  <c r="BW36" i="9"/>
  <c r="BE36" i="9"/>
  <c r="C36" i="9"/>
  <c r="BW35" i="9"/>
  <c r="C35" i="9"/>
  <c r="BW34" i="9"/>
  <c r="U34" i="9"/>
  <c r="U35" i="9" s="1"/>
  <c r="U36" i="9" s="1"/>
  <c r="C34" i="9"/>
  <c r="AM34" i="9" s="1"/>
  <c r="AM35" i="9" s="1"/>
  <c r="AM36" i="9" s="1"/>
  <c r="AM37" i="9" s="1"/>
  <c r="CO34" i="9" l="1"/>
  <c r="CO35" i="9" s="1"/>
  <c r="CO36" i="9" s="1"/>
  <c r="CO37" i="9" s="1"/>
  <c r="BE34" i="9"/>
  <c r="BE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<sst xmlns="http://schemas.openxmlformats.org/spreadsheetml/2006/main" count="988" uniqueCount="553">
  <si>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</si>
  <si>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</si>
  <si>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</si>
  <si>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</si>
  <si>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</si>
  <si>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</si>
  <si>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</si>
  <si>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</si>
  <si>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</si>
  <si>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</si>
  <si>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</si>
  <si>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</si>
  <si>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</si>
  <si>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</si>
  <si>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</si>
  <si>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</si>
  <si>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</si>
  <si>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</si>
  <si>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</si>
  <si>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</si>
  <si>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</si>
  <si>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</si>
  <si>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</si>
  <si>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</si>
  <si>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</si>
  <si>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</si>
  <si>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</si>
  <si>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</si>
  <si>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</si>
  <si>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</si>
  <si>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</si>
  <si>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</si>
  <si>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</si>
  <si>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</si>
  <si>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</si>
  <si>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</si>
  <si>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</si>
  <si>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</si>
  <si>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</si>
  <si>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</si>
  <si>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</si>
  <si>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</si>
  <si>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</si>
  <si>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</si>
  <si>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</si>
  <si>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</si>
  <si>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</si>
  <si>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</si>
  <si>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</si>
  <si>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</si>
  <si>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</si>
  <si>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</si>
  <si>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</si>
  <si>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</si>
  <si>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</si>
  <si>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</si>
  <si>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</si>
  <si>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</si>
  <si>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</si>
  <si>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</si>
  <si>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</si>
  <si>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</si>
  <si>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</si>
  <si>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</si>
  <si>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</si>
  <si>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</si>
  <si>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</si>
  <si>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新潟県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</si>
  <si>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</si>
  <si>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</si>
  <si>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</si>
  <si>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</si>
  <si>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</si>
  <si>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</si>
  <si>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</si>
  <si>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</si>
  <si>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</si>
  <si>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</si>
  <si>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</si>
  <si>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</si>
  <si>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</si>
  <si>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</si>
  <si>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妙高市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</si>
  <si>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</si>
  <si>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</si>
  <si>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</si>
  <si>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</si>
  <si>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</si>
  <si>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</si>
  <si>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</si>
  <si>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</si>
  <si>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</si>
  <si>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</si>
  <si>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</si>
  <si>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</si>
  <si>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</si>
  <si>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</si>
  <si>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</si>
  <si>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</si>
  <si>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</si>
  <si>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</si>
  <si>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</si>
  <si>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</si>
  <si>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</si>
  <si>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</si>
  <si>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</si>
  <si>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</si>
  <si>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</si>
  <si>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</si>
  <si>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</si>
  <si>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</si>
  <si>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</si>
  <si>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</si>
  <si>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</si>
  <si>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</si>
  <si>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</si>
  <si>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</si>
  <si>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</si>
  <si>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</si>
  <si>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</si>
  <si>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</si>
  <si>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</si>
  <si>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</si>
  <si>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</si>
  <si>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</si>
  <si>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</si>
  <si>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</si>
  <si>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</si>
  <si>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</si>
  <si>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</si>
  <si>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</si>
  <si>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</si>
  <si>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</si>
  <si>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</si>
  <si>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</si>
  <si>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</si>
  <si>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</si>
  <si>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</si>
  <si>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</si>
  <si>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</si>
  <si>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</si>
  <si>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</si>
  <si>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</si>
  <si>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</si>
  <si>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</si>
  <si>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</si>
  <si>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</si>
  <si>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</si>
  <si>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</si>
  <si>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</si>
  <si>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</si>
  <si>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</si>
  <si>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</si>
  <si>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</si>
  <si>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</si>
  <si>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</si>
  <si>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</si>
  <si>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</si>
  <si>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</si>
  <si>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</si>
  <si>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</si>
  <si>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</si>
  <si>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</si>
  <si>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</si>
  <si>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</si>
  <si>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</si>
  <si>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</si>
  <si>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</si>
  <si>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</si>
  <si>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</si>
  <si>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</si>
  <si>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</si>
  <si>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</si>
  <si>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</si>
  <si>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</si>
  <si>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</si>
  <si>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</si>
  <si>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</si>
  <si>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</si>
  <si>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</si>
  <si>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</si>
  <si>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</si>
  <si>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</si>
  <si>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</si>
  <si>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</si>
  <si>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</si>
  <si>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</si>
  <si>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</si>
  <si>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</si>
  <si>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</si>
  <si>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</si>
  <si>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</si>
  <si>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</si>
  <si>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</si>
  <si>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</si>
  <si>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</si>
  <si>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新潟県妙高市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</si>
  <si>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</si>
  <si>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</si>
  <si>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</si>
  <si>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</si>
  <si>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</si>
  <si>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</si>
  <si>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</si>
  <si>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</si>
  <si>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</si>
  <si>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</si>
  <si>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</si>
  <si>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</si>
  <si>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</si>
  <si>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</si>
  <si>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</si>
  <si>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</si>
  <si>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</si>
  <si>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</si>
  <si>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</si>
  <si>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</si>
  <si>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</si>
  <si>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</si>
  <si>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</si>
  <si>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</si>
  <si>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</si>
  <si>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</si>
  <si>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</si>
  <si>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</si>
  <si>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</si>
  <si>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</si>
  <si>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</si>
  <si>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</si>
  <si>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</si>
  <si>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</si>
  <si>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</si>
  <si>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</si>
  <si>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</si>
  <si>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</si>
  <si>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</si>
  <si>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</si>
  <si>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</si>
  <si>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</si>
  <si>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</si>
  <si>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</si>
  <si>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</si>
  <si>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</si>
  <si>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</si>
  <si>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</si>
  <si>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</si>
  <si>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</si>
  <si>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</si>
  <si>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</si>
  <si>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</si>
  <si>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</si>
  <si>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</si>
  <si>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</si>
  <si>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</si>
  <si>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</si>
  <si>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</si>
  <si>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</si>
  <si>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</si>
  <si>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</si>
  <si>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</si>
  <si>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</si>
  <si>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</si>
  <si>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</si>
  <si>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</si>
  <si>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</si>
  <si>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</si>
  <si>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</si>
  <si>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</si>
  <si>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</si>
  <si>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</si>
  <si>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</si>
  <si>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</si>
  <si>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</si>
  <si>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</si>
  <si>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</si>
  <si>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</si>
  <si>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</si>
  <si>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</si>
  <si>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</si>
  <si>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</si>
  <si>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</si>
  <si>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</si>
  <si>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</si>
  <si>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</si>
  <si>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</si>
  <si>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</si>
  <si>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</si>
  <si>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</si>
  <si>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</si>
  <si>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</si>
  <si>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</si>
  <si>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</si>
  <si>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</si>
  <si>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</si>
  <si>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</si>
  <si>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</si>
  <si>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</si>
  <si>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</si>
  <si>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</si>
  <si>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</si>
  <si>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</si>
  <si>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</si>
  <si>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</si>
  <si>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</si>
  <si>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</si>
  <si>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</si>
  <si>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</si>
  <si>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</si>
  <si>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</si>
  <si>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</si>
  <si>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</si>
  <si>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</si>
  <si>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</si>
  <si>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</si>
  <si>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</si>
  <si>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</si>
  <si>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</si>
  <si>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</si>
  <si>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</si>
  <si>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</si>
  <si>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</si>
  <si>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</si>
  <si>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</si>
  <si>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</si>
  <si>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</si>
  <si>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</si>
  <si>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</si>
  <si>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</si>
  <si>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</si>
  <si>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</si>
  <si>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</si>
  <si>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</si>
  <si>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</si>
  <si>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</si>
  <si>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</si>
  <si>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</si>
  <si>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</si>
  <si>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</si>
  <si>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</si>
  <si>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</si>
  <si>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</si>
  <si>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</si>
  <si>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</si>
  <si>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</si>
  <si>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</si>
  <si>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新潟県妙高市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</si>
  <si>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</si>
  <si>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</si>
  <si>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</si>
  <si>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</si>
  <si>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</si>
  <si>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</si>
  <si>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</si>
  <si>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</si>
  <si>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</si>
  <si>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</si>
  <si>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</si>
  <si>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</si>
  <si>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</si>
  <si>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</si>
  <si>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</si>
  <si>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</si>
  <si>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</si>
  <si>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</si>
  <si>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</si>
  <si>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</si>
  <si>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</si>
  <si>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</si>
  <si>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</si>
  <si>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</si>
  <si>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</si>
  <si>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</si>
  <si>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</si>
  <si>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</si>
  <si>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</si>
  <si>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</si>
  <si>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</si>
  <si>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</si>
  <si>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</si>
  <si>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</si>
  <si>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</si>
  <si>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</si>
  <si>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</si>
  <si>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</si>
  <si>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ガス事業会計</t>
    <phoneticPr fontId="5"/>
  </si>
  <si>
    <t>公共下水道事業会計</t>
    <phoneticPr fontId="5"/>
  </si>
  <si>
    <t>農業集落排水事業会計</t>
    <phoneticPr fontId="5"/>
  </si>
  <si>
    <t>簡易水道事業特別会計</t>
    <phoneticPr fontId="5"/>
  </si>
  <si>
    <t>法非適用企業</t>
    <phoneticPr fontId="5"/>
  </si>
  <si>
    <t>高柳工場団地開発事業特別会計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</si>
  <si>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</si>
  <si>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</si>
  <si>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</si>
  <si>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</si>
  <si>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</si>
  <si>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</si>
  <si>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</si>
  <si>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</si>
  <si>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</si>
  <si>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</si>
  <si>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</si>
  <si>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</si>
  <si>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</si>
  <si>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</si>
  <si>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</si>
  <si>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</si>
  <si>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</si>
  <si>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</si>
  <si>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</si>
  <si>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</si>
  <si>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</si>
  <si>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</si>
  <si>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</si>
  <si>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</si>
  <si>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</si>
  <si>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</si>
  <si>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</si>
  <si>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</si>
  <si>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</si>
  <si>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</si>
  <si>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</si>
  <si>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</si>
  <si>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</si>
  <si>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</si>
  <si>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</si>
  <si>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</si>
  <si>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</si>
  <si>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</si>
  <si>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</si>
  <si>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</si>
  <si>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</si>
  <si>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</si>
  <si>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</si>
  <si>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</si>
  <si>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</si>
  <si>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</si>
  <si>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</si>
  <si>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</si>
  <si>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</si>
  <si>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</si>
  <si>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</si>
  <si>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</si>
  <si>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</si>
  <si>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</si>
  <si>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</si>
  <si>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</si>
  <si>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</si>
  <si>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水道事業会計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</si>
  <si>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</si>
  <si>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</si>
  <si>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</si>
  <si>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</si>
  <si>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</si>
  <si>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</si>
  <si>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</si>
  <si>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</si>
  <si>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</si>
  <si>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</si>
  <si>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</si>
  <si>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</si>
  <si>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</si>
  <si>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</si>
  <si>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</si>
  <si>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</si>
  <si>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</si>
  <si>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</si>
  <si>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</si>
  <si>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</si>
  <si>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</si>
  <si>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</si>
  <si>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</si>
  <si>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</si>
  <si>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</si>
  <si>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</si>
  <si>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</si>
  <si>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</si>
  <si>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</si>
  <si>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</si>
  <si>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</si>
  <si>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</si>
  <si>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</si>
  <si>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</si>
  <si>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</si>
  <si>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</si>
  <si>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</si>
  <si>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</si>
  <si>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</si>
  <si>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</si>
  <si>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</si>
  <si>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</si>
  <si>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</si>
  <si>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</si>
  <si>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</si>
  <si>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</si>
  <si>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</si>
  <si>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</si>
  <si>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</si>
  <si>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</si>
  <si>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</si>
  <si>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</si>
  <si>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</si>
  <si>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</si>
  <si>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</si>
  <si>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</si>
  <si>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</si>
  <si>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</si>
  <si>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</si>
  <si>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</si>
  <si>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</si>
  <si>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</si>
  <si>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</si>
  <si>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</si>
  <si>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</si>
  <si>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</si>
  <si>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</si>
  <si>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</si>
  <si>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</si>
  <si>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</si>
  <si>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</si>
  <si>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</si>
  <si>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</si>
  <si>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</si>
  <si>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</si>
  <si>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</si>
  <si>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</si>
  <si>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</si>
  <si>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</si>
  <si>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ガス事業会計</t>
  </si>
  <si>
    <t>水道事業会計</t>
  </si>
  <si>
    <t>公共下水道事業会計</t>
  </si>
  <si>
    <t>国民健康保険特別会計</t>
  </si>
  <si>
    <t>高柳工場団地開発事業特別会計</t>
  </si>
  <si>
    <t>農業集落排水事業会計</t>
  </si>
  <si>
    <t>介護保険特別会計</t>
  </si>
  <si>
    <t>その他会計（赤字）</t>
  </si>
  <si>
    <t>その他会計（黒字）</t>
  </si>
  <si>
    <t>-</t>
    <phoneticPr fontId="2"/>
  </si>
  <si>
    <t>-</t>
    <phoneticPr fontId="2"/>
  </si>
  <si>
    <t>妙高ふるさと振興</t>
    <rPh sb="0" eb="2">
      <t>ミョウコウ</t>
    </rPh>
    <rPh sb="6" eb="8">
      <t>シンコウ</t>
    </rPh>
    <phoneticPr fontId="2"/>
  </si>
  <si>
    <t>まちづくり新井</t>
    <rPh sb="5" eb="7">
      <t>アライ</t>
    </rPh>
    <phoneticPr fontId="2"/>
  </si>
  <si>
    <t>妙高文化振興事業団</t>
    <rPh sb="0" eb="2">
      <t>ミョウコウ</t>
    </rPh>
    <rPh sb="2" eb="4">
      <t>ブンカ</t>
    </rPh>
    <rPh sb="4" eb="6">
      <t>シンコウ</t>
    </rPh>
    <rPh sb="6" eb="9">
      <t>ジギョウダン</t>
    </rPh>
    <phoneticPr fontId="2"/>
  </si>
  <si>
    <t>妙高市土地開発公社</t>
    <rPh sb="0" eb="2">
      <t>ミョウコウ</t>
    </rPh>
    <rPh sb="2" eb="3">
      <t>シ</t>
    </rPh>
    <rPh sb="3" eb="5">
      <t>トチ</t>
    </rPh>
    <rPh sb="5" eb="7">
      <t>カイハツ</t>
    </rPh>
    <rPh sb="7" eb="9">
      <t>コウシャ</t>
    </rPh>
    <phoneticPr fontId="2"/>
  </si>
  <si>
    <t>上越地域消防事務組合</t>
    <rPh sb="0" eb="2">
      <t>ジョウエツ</t>
    </rPh>
    <rPh sb="2" eb="4">
      <t>チイキ</t>
    </rPh>
    <rPh sb="4" eb="6">
      <t>ショウボウ</t>
    </rPh>
    <rPh sb="6" eb="8">
      <t>ジム</t>
    </rPh>
    <rPh sb="8" eb="10">
      <t>クミアイ</t>
    </rPh>
    <phoneticPr fontId="2"/>
  </si>
  <si>
    <t>新井頸南広域行政組合</t>
    <rPh sb="0" eb="2">
      <t>アライ</t>
    </rPh>
    <rPh sb="2" eb="3">
      <t>クビ</t>
    </rPh>
    <rPh sb="3" eb="4">
      <t>ミナミ</t>
    </rPh>
    <rPh sb="4" eb="6">
      <t>コウイキ</t>
    </rPh>
    <rPh sb="6" eb="8">
      <t>ギョウセイ</t>
    </rPh>
    <rPh sb="8" eb="10">
      <t>クミアイ</t>
    </rPh>
    <phoneticPr fontId="2"/>
  </si>
  <si>
    <t>上越広域伝染病院組合</t>
    <rPh sb="0" eb="2">
      <t>ジョウエツ</t>
    </rPh>
    <rPh sb="2" eb="4">
      <t>コウイキ</t>
    </rPh>
    <rPh sb="4" eb="6">
      <t>デンセン</t>
    </rPh>
    <rPh sb="6" eb="8">
      <t>ビョウイン</t>
    </rPh>
    <rPh sb="8" eb="10">
      <t>クミアイ</t>
    </rPh>
    <phoneticPr fontId="2"/>
  </si>
  <si>
    <t>新潟県市町村総合事務組合
【一般会計】</t>
    <rPh sb="0" eb="2">
      <t>ニイガタ</t>
    </rPh>
    <rPh sb="2" eb="3">
      <t>ケン</t>
    </rPh>
    <rPh sb="3" eb="6">
      <t>シチョウソン</t>
    </rPh>
    <rPh sb="6" eb="8">
      <t>ソウゴウ</t>
    </rPh>
    <rPh sb="8" eb="10">
      <t>ジム</t>
    </rPh>
    <rPh sb="10" eb="12">
      <t>クミアイ</t>
    </rPh>
    <rPh sb="14" eb="16">
      <t>イッパン</t>
    </rPh>
    <rPh sb="16" eb="18">
      <t>カイケイ</t>
    </rPh>
    <phoneticPr fontId="2"/>
  </si>
  <si>
    <t>新潟県市町村総合事務組合
【職員退職手当支給事業特別会計】</t>
    <rPh sb="0" eb="3">
      <t>ニイガタケン</t>
    </rPh>
    <rPh sb="3" eb="6">
      <t>シチョウソン</t>
    </rPh>
    <rPh sb="6" eb="8">
      <t>ソウゴウ</t>
    </rPh>
    <rPh sb="8" eb="10">
      <t>ジム</t>
    </rPh>
    <rPh sb="10" eb="12">
      <t>クミアイ</t>
    </rPh>
    <rPh sb="14" eb="16">
      <t>ショクイン</t>
    </rPh>
    <rPh sb="16" eb="18">
      <t>タイショク</t>
    </rPh>
    <rPh sb="18" eb="20">
      <t>テアテ</t>
    </rPh>
    <rPh sb="20" eb="22">
      <t>シキュウ</t>
    </rPh>
    <rPh sb="22" eb="24">
      <t>ジギョウ</t>
    </rPh>
    <rPh sb="24" eb="26">
      <t>トクベツ</t>
    </rPh>
    <rPh sb="26" eb="28">
      <t>カイケイ</t>
    </rPh>
    <phoneticPr fontId="2"/>
  </si>
  <si>
    <t>新潟県市町村総合事務組合
【消防団員等公務災害補償事業特別家計】</t>
    <rPh sb="0" eb="3">
      <t>ニイガタケン</t>
    </rPh>
    <rPh sb="3" eb="6">
      <t>シチョウソン</t>
    </rPh>
    <rPh sb="6" eb="8">
      <t>ソウゴウ</t>
    </rPh>
    <rPh sb="8" eb="10">
      <t>ジム</t>
    </rPh>
    <rPh sb="10" eb="12">
      <t>クミアイ</t>
    </rPh>
    <rPh sb="14" eb="17">
      <t>ショウボウダン</t>
    </rPh>
    <rPh sb="17" eb="18">
      <t>イン</t>
    </rPh>
    <rPh sb="18" eb="19">
      <t>トウ</t>
    </rPh>
    <rPh sb="19" eb="21">
      <t>コウム</t>
    </rPh>
    <rPh sb="21" eb="23">
      <t>サイガイ</t>
    </rPh>
    <rPh sb="23" eb="25">
      <t>ホショウ</t>
    </rPh>
    <rPh sb="25" eb="27">
      <t>ジギョウ</t>
    </rPh>
    <rPh sb="27" eb="29">
      <t>トクベツ</t>
    </rPh>
    <rPh sb="29" eb="31">
      <t>カケイ</t>
    </rPh>
    <phoneticPr fontId="2"/>
  </si>
  <si>
    <t>新潟県市町村総合事務組合
【消防賞じゅつ金支給事業特別家計】</t>
    <rPh sb="0" eb="3">
      <t>ニイガタケン</t>
    </rPh>
    <rPh sb="3" eb="6">
      <t>シチョウソン</t>
    </rPh>
    <rPh sb="6" eb="8">
      <t>ソウゴウ</t>
    </rPh>
    <rPh sb="8" eb="10">
      <t>ジム</t>
    </rPh>
    <rPh sb="10" eb="12">
      <t>クミアイ</t>
    </rPh>
    <rPh sb="14" eb="16">
      <t>ショウボウ</t>
    </rPh>
    <rPh sb="16" eb="17">
      <t>ショウ</t>
    </rPh>
    <rPh sb="20" eb="21">
      <t>キン</t>
    </rPh>
    <rPh sb="21" eb="23">
      <t>シキュウ</t>
    </rPh>
    <rPh sb="23" eb="25">
      <t>ジギョウ</t>
    </rPh>
    <rPh sb="25" eb="27">
      <t>トクベツ</t>
    </rPh>
    <rPh sb="27" eb="29">
      <t>カケイ</t>
    </rPh>
    <phoneticPr fontId="2"/>
  </si>
  <si>
    <t>新潟県市町村総合事務組合
【非常勤職員公務災害補償等特別会計】</t>
    <rPh sb="0" eb="3">
      <t>ニイガタケン</t>
    </rPh>
    <rPh sb="3" eb="6">
      <t>シチョウソン</t>
    </rPh>
    <rPh sb="6" eb="8">
      <t>ソウゴウ</t>
    </rPh>
    <rPh sb="8" eb="10">
      <t>ジム</t>
    </rPh>
    <rPh sb="10" eb="12">
      <t>クミアイ</t>
    </rPh>
    <rPh sb="14" eb="17">
      <t>ヒジョウキン</t>
    </rPh>
    <rPh sb="17" eb="19">
      <t>ショクイン</t>
    </rPh>
    <rPh sb="19" eb="21">
      <t>コウム</t>
    </rPh>
    <rPh sb="21" eb="23">
      <t>サイガイ</t>
    </rPh>
    <rPh sb="23" eb="25">
      <t>ホショウ</t>
    </rPh>
    <rPh sb="25" eb="26">
      <t>トウ</t>
    </rPh>
    <rPh sb="26" eb="28">
      <t>トクベツ</t>
    </rPh>
    <rPh sb="28" eb="30">
      <t>カイケイ</t>
    </rPh>
    <phoneticPr fontId="2"/>
  </si>
  <si>
    <t>新潟県市町村総合事務組合
【交通災害共済事業特別会計】</t>
    <rPh sb="0" eb="3">
      <t>ニイガタケン</t>
    </rPh>
    <rPh sb="3" eb="6">
      <t>シチョウソン</t>
    </rPh>
    <rPh sb="6" eb="8">
      <t>ソウゴウ</t>
    </rPh>
    <rPh sb="8" eb="10">
      <t>ジム</t>
    </rPh>
    <rPh sb="10" eb="12">
      <t>クミアイ</t>
    </rPh>
    <rPh sb="14" eb="16">
      <t>コウツウ</t>
    </rPh>
    <rPh sb="16" eb="18">
      <t>サイガイ</t>
    </rPh>
    <rPh sb="18" eb="20">
      <t>キョウサイ</t>
    </rPh>
    <rPh sb="20" eb="22">
      <t>ジギョウ</t>
    </rPh>
    <rPh sb="22" eb="24">
      <t>トクベツ</t>
    </rPh>
    <rPh sb="24" eb="26">
      <t>カイケイ</t>
    </rPh>
    <phoneticPr fontId="2"/>
  </si>
  <si>
    <t>新潟県後期高齢者医療広域連合
【一般会計】</t>
    <rPh sb="0" eb="3">
      <t>ニイガタケン</t>
    </rPh>
    <rPh sb="3" eb="5">
      <t>コウキ</t>
    </rPh>
    <rPh sb="5" eb="7">
      <t>コウレイ</t>
    </rPh>
    <rPh sb="7" eb="8">
      <t>シャ</t>
    </rPh>
    <rPh sb="8" eb="10">
      <t>イリョウ</t>
    </rPh>
    <rPh sb="10" eb="12">
      <t>コウイキ</t>
    </rPh>
    <rPh sb="12" eb="14">
      <t>レンゴウ</t>
    </rPh>
    <rPh sb="16" eb="18">
      <t>イッパン</t>
    </rPh>
    <rPh sb="18" eb="20">
      <t>カイケイ</t>
    </rPh>
    <phoneticPr fontId="2"/>
  </si>
  <si>
    <t>新潟県後期高齢者医療広域連合
【後期高齢者医療特別会計】</t>
    <rPh sb="0" eb="3">
      <t>ニイガタケン</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</si>
</sst>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wrapText="1"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132708</c:v>
                </c:pt>
                <c:pt idx="1">
                  <c:v>75655</c:v>
                </c:pt>
                <c:pt idx="2">
                  <c:v>105356</c:v>
                </c:pt>
                <c:pt idx="3">
                  <c:v>103443</c:v>
                </c:pt>
                <c:pt idx="4">
                  <c:v>78505</c:v>
                </c:pt>
              </c:numCache>
            </c:numRef>
          </c:val>
          <c:smooth val="0"/>
        </c:ser>
        <c:dLbls>
          <c:showLegendKey val="0"/>
          <c:showVal val="0"/>
          <c:showCatName val="0"/>
          <c:showSerName val="0"/>
          <c:showPercent val="0"/>
          <c:showBubbleSize val="0"/>
        </c:dLbls>
        <c:marker val="1"/>
        <c:smooth val="0"/>
        <c:axId val="124098432"/>
        <c:axId val="124100608"/>
      </c:lineChart>
      <c:catAx>
        <c:axId val="124098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100608"/>
        <c:crosses val="autoZero"/>
        <c:auto val="1"/>
        <c:lblAlgn val="ctr"/>
        <c:lblOffset val="100"/>
        <c:tickLblSkip val="1"/>
        <c:tickMarkSkip val="1"/>
        <c:noMultiLvlLbl val="0"/>
      </c:catAx>
      <c:valAx>
        <c:axId val="1241006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098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11.62</c:v>
                </c:pt>
                <c:pt idx="1">
                  <c:v>11.57</c:v>
                </c:pt>
                <c:pt idx="2">
                  <c:v>11.71</c:v>
                </c:pt>
                <c:pt idx="3">
                  <c:v>12.32</c:v>
                </c:pt>
                <c:pt idx="4">
                  <c:v>14.65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13.55</c:v>
                </c:pt>
                <c:pt idx="1">
                  <c:v>16.23</c:v>
                </c:pt>
                <c:pt idx="2">
                  <c:v>17.84</c:v>
                </c:pt>
                <c:pt idx="3">
                  <c:v>22.41</c:v>
                </c:pt>
                <c:pt idx="4">
                  <c:v>23.81</c:v>
                </c:pt>
              </c:numCache>
            </c:numRef>
          </c:val>
        </c:ser>
        <c:dLbls>
          <c:showLegendKey val="0"/>
          <c:showVal val="0"/>
          <c:showCatName val="0"/>
          <c:showSerName val="0"/>
          <c:showPercent val="0"/>
          <c:showBubbleSize val="0"/>
        </c:dLbls>
        <c:gapWidth val="250"/>
        <c:overlap val="100"/>
        <c:axId val="123024896"/>
        <c:axId val="123026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2.2999999999999998</c:v>
                </c:pt>
                <c:pt idx="1">
                  <c:v>4.55</c:v>
                </c:pt>
                <c:pt idx="2">
                  <c:v>4.5599999999999996</c:v>
                </c:pt>
                <c:pt idx="3">
                  <c:v>7.71</c:v>
                </c:pt>
                <c:pt idx="4">
                  <c:v>5.82</c:v>
                </c:pt>
              </c:numCache>
            </c:numRef>
          </c:val>
          <c:smooth val="0"/>
        </c:ser>
        <c:dLbls>
          <c:showLegendKey val="0"/>
          <c:showVal val="0"/>
          <c:showCatName val="0"/>
          <c:showSerName val="0"/>
          <c:showPercent val="0"/>
          <c:showBubbleSize val="0"/>
        </c:dLbls>
        <c:marker val="1"/>
        <c:smooth val="0"/>
        <c:axId val="123024896"/>
        <c:axId val="123026816"/>
      </c:lineChart>
      <c:catAx>
        <c:axId val="123024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3026816"/>
        <c:crosses val="autoZero"/>
        <c:auto val="1"/>
        <c:lblAlgn val="ctr"/>
        <c:lblOffset val="100"/>
        <c:tickLblSkip val="1"/>
        <c:tickMarkSkip val="1"/>
        <c:noMultiLvlLbl val="0"/>
      </c:catAx>
      <c:valAx>
        <c:axId val="123026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24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0.35</c:v>
                </c:pt>
                <c:pt idx="2">
                  <c:v>#N/A</c:v>
                </c:pt>
                <c:pt idx="3">
                  <c:v>0.17</c:v>
                </c:pt>
                <c:pt idx="4">
                  <c:v>#N/A</c:v>
                </c:pt>
                <c:pt idx="5">
                  <c:v>0.39</c:v>
                </c:pt>
                <c:pt idx="6">
                  <c:v>#N/A</c:v>
                </c:pt>
                <c:pt idx="7">
                  <c:v>0.49</c:v>
                </c:pt>
                <c:pt idx="8">
                  <c:v>#N/A</c:v>
                </c:pt>
                <c:pt idx="9">
                  <c:v>0.99</c:v>
                </c:pt>
              </c:numCache>
            </c:numRef>
          </c:val>
        </c:ser>
        <c:ser>
          <c:idx val="3"/>
          <c:order val="3"/>
          <c:tx>
            <c:strRef>
              <c:f>データシート!$A$30</c:f>
              <c:strCache>
                <c:ptCount val="1"/>
                <c:pt idx="0">
                  <c:v>農業集落排水事業会計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1.26</c:v>
                </c:pt>
                <c:pt idx="2">
                  <c:v>#N/A</c:v>
                </c:pt>
                <c:pt idx="3">
                  <c:v>1.32</c:v>
                </c:pt>
                <c:pt idx="4">
                  <c:v>#N/A</c:v>
                </c:pt>
                <c:pt idx="5">
                  <c:v>1.44</c:v>
                </c:pt>
                <c:pt idx="6">
                  <c:v>#N/A</c:v>
                </c:pt>
                <c:pt idx="7">
                  <c:v>1.48</c:v>
                </c:pt>
                <c:pt idx="8">
                  <c:v>#N/A</c:v>
                </c:pt>
                <c:pt idx="9">
                  <c:v>1.34</c:v>
                </c:pt>
              </c:numCache>
            </c:numRef>
          </c:val>
        </c:ser>
        <c:ser>
          <c:idx val="4"/>
          <c:order val="4"/>
          <c:tx>
            <c:strRef>
              <c:f>データシート!$A$31</c:f>
              <c:strCache>
                <c:ptCount val="1"/>
                <c:pt idx="0">
                  <c:v>高柳工場団地開発事業特別会計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2.23</c:v>
                </c:pt>
                <c:pt idx="2">
                  <c:v>#N/A</c:v>
                </c:pt>
                <c:pt idx="3">
                  <c:v>0.61</c:v>
                </c:pt>
                <c:pt idx="4">
                  <c:v>#N/A</c:v>
                </c:pt>
                <c:pt idx="5">
                  <c:v>1.53</c:v>
                </c:pt>
                <c:pt idx="6">
                  <c:v>#N/A</c:v>
                </c:pt>
                <c:pt idx="7">
                  <c:v>1.74</c:v>
                </c:pt>
                <c:pt idx="8">
                  <c:v>#N/A</c:v>
                </c:pt>
                <c:pt idx="9">
                  <c:v>1.78</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0.37</c:v>
                </c:pt>
                <c:pt idx="2">
                  <c:v>#N/A</c:v>
                </c:pt>
                <c:pt idx="3">
                  <c:v>1.85</c:v>
                </c:pt>
                <c:pt idx="4">
                  <c:v>#N/A</c:v>
                </c:pt>
                <c:pt idx="5">
                  <c:v>2.3199999999999998</c:v>
                </c:pt>
                <c:pt idx="6">
                  <c:v>#N/A</c:v>
                </c:pt>
                <c:pt idx="7">
                  <c:v>2.82</c:v>
                </c:pt>
                <c:pt idx="8">
                  <c:v>#N/A</c:v>
                </c:pt>
                <c:pt idx="9">
                  <c:v>2.2999999999999998</c:v>
                </c:pt>
              </c:numCache>
            </c:numRef>
          </c:val>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2.4</c:v>
                </c:pt>
                <c:pt idx="2">
                  <c:v>#N/A</c:v>
                </c:pt>
                <c:pt idx="3">
                  <c:v>2.63</c:v>
                </c:pt>
                <c:pt idx="4">
                  <c:v>#N/A</c:v>
                </c:pt>
                <c:pt idx="5">
                  <c:v>2.91</c:v>
                </c:pt>
                <c:pt idx="6">
                  <c:v>#N/A</c:v>
                </c:pt>
                <c:pt idx="7">
                  <c:v>3.32</c:v>
                </c:pt>
                <c:pt idx="8">
                  <c:v>#N/A</c:v>
                </c:pt>
                <c:pt idx="9">
                  <c:v>3.4</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5.3</c:v>
                </c:pt>
                <c:pt idx="2">
                  <c:v>#N/A</c:v>
                </c:pt>
                <c:pt idx="3">
                  <c:v>5.54</c:v>
                </c:pt>
                <c:pt idx="4">
                  <c:v>#N/A</c:v>
                </c:pt>
                <c:pt idx="5">
                  <c:v>6.05</c:v>
                </c:pt>
                <c:pt idx="6">
                  <c:v>#N/A</c:v>
                </c:pt>
                <c:pt idx="7">
                  <c:v>6.8</c:v>
                </c:pt>
                <c:pt idx="8">
                  <c:v>#N/A</c:v>
                </c:pt>
                <c:pt idx="9">
                  <c:v>7.42</c:v>
                </c:pt>
              </c:numCache>
            </c:numRef>
          </c:val>
        </c:ser>
        <c:ser>
          <c:idx val="8"/>
          <c:order val="8"/>
          <c:tx>
            <c:strRef>
              <c:f>データシート!$A$35</c:f>
              <c:strCache>
                <c:ptCount val="1"/>
                <c:pt idx="0">
                  <c:v>ガス事業会計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6.1</c:v>
                </c:pt>
                <c:pt idx="2">
                  <c:v>#N/A</c:v>
                </c:pt>
                <c:pt idx="3">
                  <c:v>5.78</c:v>
                </c:pt>
                <c:pt idx="4">
                  <c:v>#N/A</c:v>
                </c:pt>
                <c:pt idx="5">
                  <c:v>6.78</c:v>
                </c:pt>
                <c:pt idx="6">
                  <c:v>#N/A</c:v>
                </c:pt>
                <c:pt idx="7">
                  <c:v>7.27</c:v>
                </c:pt>
                <c:pt idx="8">
                  <c:v>#N/A</c:v>
                </c:pt>
                <c:pt idx="9">
                  <c:v>7.92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11.61</c:v>
                </c:pt>
                <c:pt idx="2">
                  <c:v>#N/A</c:v>
                </c:pt>
                <c:pt idx="3">
                  <c:v>11.57</c:v>
                </c:pt>
                <c:pt idx="4">
                  <c:v>#N/A</c:v>
                </c:pt>
                <c:pt idx="5">
                  <c:v>11.7</c:v>
                </c:pt>
                <c:pt idx="6">
                  <c:v>#N/A</c:v>
                </c:pt>
                <c:pt idx="7">
                  <c:v>12.31</c:v>
                </c:pt>
                <c:pt idx="8">
                  <c:v>#N/A</c:v>
                </c:pt>
                <c:pt idx="9">
                  <c:v>14.64</c:v>
                </c:pt>
              </c:numCache>
            </c:numRef>
          </c:val>
        </c:ser>
        <c:dLbls>
          <c:showLegendKey val="0"/>
          <c:showVal val="0"/>
          <c:showCatName val="0"/>
          <c:showSerName val="0"/>
          <c:showPercent val="0"/>
          <c:showBubbleSize val="0"/>
        </c:dLbls>
        <c:gapWidth val="150"/>
        <c:overlap val="100"/>
        <c:axId val="150162816"/>
        <c:axId val="150172800"/>
      </c:barChart>
      <c:catAx>
        <c:axId val="150162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0172800"/>
        <c:crosses val="autoZero"/>
        <c:auto val="1"/>
        <c:lblAlgn val="ctr"/>
        <c:lblOffset val="100"/>
        <c:tickLblSkip val="1"/>
        <c:tickMarkSkip val="1"/>
        <c:noMultiLvlLbl val="0"/>
      </c:catAx>
      <c:valAx>
        <c:axId val="150172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01628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2469</c:v>
                </c:pt>
                <c:pt idx="5">
                  <c:v>2394</c:v>
                </c:pt>
                <c:pt idx="8">
                  <c:v>2384</c:v>
                </c:pt>
                <c:pt idx="11">
                  <c:v>2413</c:v>
                </c:pt>
                <c:pt idx="14">
                  <c:v>2436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24</c:v>
                </c:pt>
                <c:pt idx="3">
                  <c:v>159</c:v>
                </c:pt>
                <c:pt idx="6">
                  <c:v>64</c:v>
                </c:pt>
                <c:pt idx="9">
                  <c:v>62</c:v>
                </c:pt>
                <c:pt idx="12">
                  <c:v>73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329</c:v>
                </c:pt>
                <c:pt idx="3">
                  <c:v>125</c:v>
                </c:pt>
                <c:pt idx="6">
                  <c:v>70</c:v>
                </c:pt>
                <c:pt idx="9">
                  <c:v>71</c:v>
                </c:pt>
                <c:pt idx="12">
                  <c:v>73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1400</c:v>
                </c:pt>
                <c:pt idx="3">
                  <c:v>1366</c:v>
                </c:pt>
                <c:pt idx="6">
                  <c:v>1351</c:v>
                </c:pt>
                <c:pt idx="9">
                  <c:v>1314</c:v>
                </c:pt>
                <c:pt idx="12">
                  <c:v>1309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2062</c:v>
                </c:pt>
                <c:pt idx="3">
                  <c:v>2090</c:v>
                </c:pt>
                <c:pt idx="6">
                  <c:v>2036</c:v>
                </c:pt>
                <c:pt idx="9">
                  <c:v>2033</c:v>
                </c:pt>
                <c:pt idx="12">
                  <c:v>2026</c:v>
                </c:pt>
              </c:numCache>
            </c:numRef>
          </c:val>
        </c:ser>
        <c:dLbls>
          <c:showLegendKey val="0"/>
          <c:showVal val="0"/>
          <c:showCatName val="0"/>
          <c:showSerName val="0"/>
          <c:showPercent val="0"/>
          <c:showBubbleSize val="0"/>
        </c:dLbls>
        <c:gapWidth val="100"/>
        <c:overlap val="100"/>
        <c:axId val="149974016"/>
        <c:axId val="149992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1346</c:v>
                </c:pt>
                <c:pt idx="2">
                  <c:v>#N/A</c:v>
                </c:pt>
                <c:pt idx="3">
                  <c:v>#N/A</c:v>
                </c:pt>
                <c:pt idx="4">
                  <c:v>1346</c:v>
                </c:pt>
                <c:pt idx="5">
                  <c:v>#N/A</c:v>
                </c:pt>
                <c:pt idx="6">
                  <c:v>#N/A</c:v>
                </c:pt>
                <c:pt idx="7">
                  <c:v>1137</c:v>
                </c:pt>
                <c:pt idx="8">
                  <c:v>#N/A</c:v>
                </c:pt>
                <c:pt idx="9">
                  <c:v>#N/A</c:v>
                </c:pt>
                <c:pt idx="10">
                  <c:v>1067</c:v>
                </c:pt>
                <c:pt idx="11">
                  <c:v>#N/A</c:v>
                </c:pt>
                <c:pt idx="12">
                  <c:v>#N/A</c:v>
                </c:pt>
                <c:pt idx="13">
                  <c:v>1045</c:v>
                </c:pt>
                <c:pt idx="14">
                  <c:v>#N/A</c:v>
                </c:pt>
              </c:numCache>
            </c:numRef>
          </c:val>
          <c:smooth val="0"/>
        </c:ser>
        <c:dLbls>
          <c:showLegendKey val="0"/>
          <c:showVal val="0"/>
          <c:showCatName val="0"/>
          <c:showSerName val="0"/>
          <c:showPercent val="0"/>
          <c:showBubbleSize val="0"/>
        </c:dLbls>
        <c:marker val="1"/>
        <c:smooth val="0"/>
        <c:axId val="149974016"/>
        <c:axId val="149992576"/>
      </c:lineChart>
      <c:catAx>
        <c:axId val="149974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992576"/>
        <c:crosses val="autoZero"/>
        <c:auto val="1"/>
        <c:lblAlgn val="ctr"/>
        <c:lblOffset val="100"/>
        <c:tickLblSkip val="1"/>
        <c:tickMarkSkip val="1"/>
        <c:noMultiLvlLbl val="0"/>
      </c:catAx>
      <c:valAx>
        <c:axId val="14999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974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24408</c:v>
                </c:pt>
                <c:pt idx="5">
                  <c:v>24057</c:v>
                </c:pt>
                <c:pt idx="8">
                  <c:v>24311</c:v>
                </c:pt>
                <c:pt idx="11">
                  <c:v>24085</c:v>
                </c:pt>
                <c:pt idx="14">
                  <c:v>24073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1748</c:v>
                </c:pt>
                <c:pt idx="5">
                  <c:v>1663</c:v>
                </c:pt>
                <c:pt idx="8">
                  <c:v>1515</c:v>
                </c:pt>
                <c:pt idx="11">
                  <c:v>1355</c:v>
                </c:pt>
                <c:pt idx="14">
                  <c:v>1234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3540</c:v>
                </c:pt>
                <c:pt idx="5">
                  <c:v>3921</c:v>
                </c:pt>
                <c:pt idx="8">
                  <c:v>3906</c:v>
                </c:pt>
                <c:pt idx="11">
                  <c:v>4637</c:v>
                </c:pt>
                <c:pt idx="14">
                  <c:v>4890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3094</c:v>
                </c:pt>
                <c:pt idx="3">
                  <c:v>3063</c:v>
                </c:pt>
                <c:pt idx="6">
                  <c:v>2974</c:v>
                </c:pt>
                <c:pt idx="9">
                  <c:v>2865</c:v>
                </c:pt>
                <c:pt idx="12">
                  <c:v>2496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474</c:v>
                </c:pt>
                <c:pt idx="3">
                  <c:v>317</c:v>
                </c:pt>
                <c:pt idx="6">
                  <c:v>239</c:v>
                </c:pt>
                <c:pt idx="9">
                  <c:v>212</c:v>
                </c:pt>
                <c:pt idx="12">
                  <c:v>232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15101</c:v>
                </c:pt>
                <c:pt idx="3">
                  <c:v>14799</c:v>
                </c:pt>
                <c:pt idx="6">
                  <c:v>13965</c:v>
                </c:pt>
                <c:pt idx="9">
                  <c:v>13280</c:v>
                </c:pt>
                <c:pt idx="12">
                  <c:v>12591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499</c:v>
                </c:pt>
                <c:pt idx="3">
                  <c:v>389</c:v>
                </c:pt>
                <c:pt idx="6">
                  <c:v>331</c:v>
                </c:pt>
                <c:pt idx="9">
                  <c:v>289</c:v>
                </c:pt>
                <c:pt idx="12">
                  <c:v>219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19883</c:v>
                </c:pt>
                <c:pt idx="3">
                  <c:v>19301</c:v>
                </c:pt>
                <c:pt idx="6">
                  <c:v>19631</c:v>
                </c:pt>
                <c:pt idx="9">
                  <c:v>19845</c:v>
                </c:pt>
                <c:pt idx="12">
                  <c:v>20068</c:v>
                </c:pt>
              </c:numCache>
            </c:numRef>
          </c:val>
        </c:ser>
        <c:dLbls>
          <c:showLegendKey val="0"/>
          <c:showVal val="0"/>
          <c:showCatName val="0"/>
          <c:showSerName val="0"/>
          <c:showPercent val="0"/>
          <c:showBubbleSize val="0"/>
        </c:dLbls>
        <c:gapWidth val="100"/>
        <c:overlap val="100"/>
        <c:axId val="149742720"/>
        <c:axId val="149744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9355</c:v>
                </c:pt>
                <c:pt idx="2">
                  <c:v>#N/A</c:v>
                </c:pt>
                <c:pt idx="3">
                  <c:v>#N/A</c:v>
                </c:pt>
                <c:pt idx="4">
                  <c:v>8228</c:v>
                </c:pt>
                <c:pt idx="5">
                  <c:v>#N/A</c:v>
                </c:pt>
                <c:pt idx="6">
                  <c:v>#N/A</c:v>
                </c:pt>
                <c:pt idx="7">
                  <c:v>7410</c:v>
                </c:pt>
                <c:pt idx="8">
                  <c:v>#N/A</c:v>
                </c:pt>
                <c:pt idx="9">
                  <c:v>#N/A</c:v>
                </c:pt>
                <c:pt idx="10">
                  <c:v>6415</c:v>
                </c:pt>
                <c:pt idx="11">
                  <c:v>#N/A</c:v>
                </c:pt>
                <c:pt idx="12">
                  <c:v>#N/A</c:v>
                </c:pt>
                <c:pt idx="13">
                  <c:v>5410</c:v>
                </c:pt>
                <c:pt idx="14">
                  <c:v>#N/A</c:v>
                </c:pt>
              </c:numCache>
            </c:numRef>
          </c:val>
          <c:smooth val="0"/>
        </c:ser>
        <c:dLbls>
          <c:showLegendKey val="0"/>
          <c:showVal val="0"/>
          <c:showCatName val="0"/>
          <c:showSerName val="0"/>
          <c:showPercent val="0"/>
          <c:showBubbleSize val="0"/>
        </c:dLbls>
        <c:marker val="1"/>
        <c:smooth val="0"/>
        <c:axId val="149742720"/>
        <c:axId val="149744640"/>
      </c:lineChart>
      <c:catAx>
        <c:axId val="149742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744640"/>
        <c:crosses val="autoZero"/>
        <c:auto val="1"/>
        <c:lblAlgn val="ctr"/>
        <c:lblOffset val="100"/>
        <c:tickLblSkip val="1"/>
        <c:tickMarkSkip val="1"/>
        <c:noMultiLvlLbl val="0"/>
      </c:catAx>
      <c:valAx>
        <c:axId val="14974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742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34,577
34,387
445.63
22,254,881
20,208,863
1,832,991
12,514,225
20,067,700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製造業を中心とした大型事業所の集中等により、類似団体平均を上回る税収があるため</a:t>
          </a:r>
          <a:r>
            <a:rPr kumimoji="1" lang="en-US" altLang="ja-JP" sz="1300">
              <a:latin typeface="ＭＳ Ｐゴシック"/>
            </a:rPr>
            <a:t>0.45</a:t>
          </a:r>
          <a:r>
            <a:rPr kumimoji="1" lang="ja-JP" altLang="en-US" sz="1300">
              <a:latin typeface="ＭＳ Ｐゴシック"/>
            </a:rPr>
            <a:t>となっているが、税の徴収率が類似団体と比較しても極めて低い水準であることから、市税徴収確保対策事業を推進し、県地方税徴収機構との連携や徴収嘱託員、税務専門員を含めた機動的な組織運営によって、滞納額の圧縮を図るなど徴収業務の強化に取り組んでいる。また、新たな企業誘致や農業・観光関連産業の育成など税源涵養に努めてい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65617</xdr:rowOff>
    </xdr:from>
    <xdr:to>
      <xdr:col>7</xdr:col>
      <xdr:colOff>152400</xdr:colOff>
      <xdr:row>42</xdr:row>
      <xdr:rowOff>85725</xdr:rowOff>
    </xdr:to>
    <xdr:cxnSp macro="">
      <xdr:nvCxnSpPr>
        <xdr:cNvPr id="67" name="直線コネクタ 66"/>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65617</xdr:rowOff>
    </xdr:from>
    <xdr:to>
      <xdr:col>6</xdr:col>
      <xdr:colOff>0</xdr:colOff>
      <xdr:row>42</xdr:row>
      <xdr:rowOff>65617</xdr:rowOff>
    </xdr:to>
    <xdr:cxnSp macro="">
      <xdr:nvCxnSpPr>
        <xdr:cNvPr id="70" name="直線コネクタ 69"/>
        <xdr:cNvCxnSpPr/>
      </xdr:nvCxnSpPr>
      <xdr:spPr>
        <a:xfrm>
          <a:off x="3225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25400</xdr:rowOff>
    </xdr:from>
    <xdr:to>
      <xdr:col>4</xdr:col>
      <xdr:colOff>482600</xdr:colOff>
      <xdr:row>42</xdr:row>
      <xdr:rowOff>65617</xdr:rowOff>
    </xdr:to>
    <xdr:cxnSp macro="">
      <xdr:nvCxnSpPr>
        <xdr:cNvPr id="73" name="直線コネクタ 72"/>
        <xdr:cNvCxnSpPr/>
      </xdr:nvCxnSpPr>
      <xdr:spPr>
        <a:xfrm>
          <a:off x="2336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136525</xdr:rowOff>
    </xdr:from>
    <xdr:to>
      <xdr:col>3</xdr:col>
      <xdr:colOff>279400</xdr:colOff>
      <xdr:row>42</xdr:row>
      <xdr:rowOff>25400</xdr:rowOff>
    </xdr:to>
    <xdr:cxnSp macro="">
      <xdr:nvCxnSpPr>
        <xdr:cNvPr id="76" name="直線コネクタ 75"/>
        <xdr:cNvCxnSpPr/>
      </xdr:nvCxnSpPr>
      <xdr:spPr>
        <a:xfrm>
          <a:off x="1447800" y="716597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0" name="テキスト ボックス 79"/>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86" name="円/楕円 85"/>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51452</xdr:rowOff>
    </xdr:from>
    <xdr:ext cx="762000" cy="259045"/>
    <xdr:sp macro="" textlink="">
      <xdr:nvSpPr>
        <xdr:cNvPr id="87" name="財政力該当値テキスト"/>
        <xdr:cNvSpPr txBox="1"/>
      </xdr:nvSpPr>
      <xdr:spPr>
        <a:xfrm>
          <a:off x="5041900" y="708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14817</xdr:rowOff>
    </xdr:from>
    <xdr:to>
      <xdr:col>6</xdr:col>
      <xdr:colOff>50800</xdr:colOff>
      <xdr:row>42</xdr:row>
      <xdr:rowOff>116417</xdr:rowOff>
    </xdr:to>
    <xdr:sp macro="" textlink="">
      <xdr:nvSpPr>
        <xdr:cNvPr id="88" name="円/楕円 87"/>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126594</xdr:rowOff>
    </xdr:from>
    <xdr:ext cx="736600" cy="259045"/>
    <xdr:sp macro="" textlink="">
      <xdr:nvSpPr>
        <xdr:cNvPr id="89" name="テキスト ボックス 88"/>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14817</xdr:rowOff>
    </xdr:from>
    <xdr:to>
      <xdr:col>4</xdr:col>
      <xdr:colOff>533400</xdr:colOff>
      <xdr:row>42</xdr:row>
      <xdr:rowOff>116417</xdr:rowOff>
    </xdr:to>
    <xdr:sp macro="" textlink="">
      <xdr:nvSpPr>
        <xdr:cNvPr id="90" name="円/楕円 89"/>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126594</xdr:rowOff>
    </xdr:from>
    <xdr:ext cx="762000" cy="259045"/>
    <xdr:sp macro="" textlink="">
      <xdr:nvSpPr>
        <xdr:cNvPr id="91" name="テキスト ボックス 90"/>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146050</xdr:rowOff>
    </xdr:from>
    <xdr:to>
      <xdr:col>3</xdr:col>
      <xdr:colOff>330200</xdr:colOff>
      <xdr:row>42</xdr:row>
      <xdr:rowOff>76200</xdr:rowOff>
    </xdr:to>
    <xdr:sp macro="" textlink="">
      <xdr:nvSpPr>
        <xdr:cNvPr id="92" name="円/楕円 91"/>
        <xdr:cNvSpPr/>
      </xdr:nvSpPr>
      <xdr:spPr>
        <a:xfrm>
          <a:off x="2286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86377</xdr:rowOff>
    </xdr:from>
    <xdr:ext cx="762000" cy="259045"/>
    <xdr:sp macro="" textlink="">
      <xdr:nvSpPr>
        <xdr:cNvPr id="93" name="テキスト ボックス 92"/>
        <xdr:cNvSpPr txBox="1"/>
      </xdr:nvSpPr>
      <xdr:spPr>
        <a:xfrm>
          <a:off x="195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85725</xdr:rowOff>
    </xdr:from>
    <xdr:to>
      <xdr:col>2</xdr:col>
      <xdr:colOff>127000</xdr:colOff>
      <xdr:row>42</xdr:row>
      <xdr:rowOff>15875</xdr:rowOff>
    </xdr:to>
    <xdr:sp macro="" textlink="">
      <xdr:nvSpPr>
        <xdr:cNvPr id="94" name="円/楕円 93"/>
        <xdr:cNvSpPr/>
      </xdr:nvSpPr>
      <xdr:spPr>
        <a:xfrm>
          <a:off x="1397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26052</xdr:rowOff>
    </xdr:from>
    <xdr:ext cx="762000" cy="259045"/>
    <xdr:sp macro="" textlink="">
      <xdr:nvSpPr>
        <xdr:cNvPr id="95" name="テキスト ボックス 94"/>
        <xdr:cNvSpPr txBox="1"/>
      </xdr:nvSpPr>
      <xdr:spPr>
        <a:xfrm>
          <a:off x="1066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退職者の増に伴う、退職手当の増加により、</a:t>
          </a:r>
          <a:r>
            <a:rPr kumimoji="1" lang="en-US" altLang="ja-JP" sz="1300">
              <a:latin typeface="ＭＳ Ｐゴシック"/>
            </a:rPr>
            <a:t>2.9</a:t>
          </a:r>
          <a:r>
            <a:rPr kumimoji="1" lang="ja-JP" altLang="en-US" sz="1300">
              <a:latin typeface="ＭＳ Ｐゴシック"/>
            </a:rPr>
            <a:t>ポイント悪化しているが、一時なものであり、今後も行財政のスリム化・効率化をさらに推進し、経常経費の削減を進め、平成</a:t>
          </a:r>
          <a:r>
            <a:rPr kumimoji="1" lang="en-US" altLang="ja-JP" sz="1300">
              <a:latin typeface="ＭＳ Ｐゴシック"/>
            </a:rPr>
            <a:t>28</a:t>
          </a:r>
          <a:r>
            <a:rPr kumimoji="1" lang="ja-JP" altLang="en-US" sz="1300">
              <a:latin typeface="ＭＳ Ｐゴシック"/>
            </a:rPr>
            <a:t>年度以降段階的に普通交付税が縮減される中にあっても、県内トップレベルにある現行水準を維持する。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20138</xdr:rowOff>
    </xdr:from>
    <xdr:to>
      <xdr:col>7</xdr:col>
      <xdr:colOff>152400</xdr:colOff>
      <xdr:row>58</xdr:row>
      <xdr:rowOff>120106</xdr:rowOff>
    </xdr:to>
    <xdr:cxnSp macro="">
      <xdr:nvCxnSpPr>
        <xdr:cNvPr id="132" name="直線コネクタ 131"/>
        <xdr:cNvCxnSpPr/>
      </xdr:nvCxnSpPr>
      <xdr:spPr>
        <a:xfrm>
          <a:off x="4114800" y="9964238"/>
          <a:ext cx="8382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20138</xdr:rowOff>
    </xdr:from>
    <xdr:to>
      <xdr:col>6</xdr:col>
      <xdr:colOff>0</xdr:colOff>
      <xdr:row>58</xdr:row>
      <xdr:rowOff>71846</xdr:rowOff>
    </xdr:to>
    <xdr:cxnSp macro="">
      <xdr:nvCxnSpPr>
        <xdr:cNvPr id="135" name="直線コネクタ 134"/>
        <xdr:cNvCxnSpPr/>
      </xdr:nvCxnSpPr>
      <xdr:spPr>
        <a:xfrm flipV="1">
          <a:off x="3225800" y="9964238"/>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57</xdr:row>
      <xdr:rowOff>143328</xdr:rowOff>
    </xdr:from>
    <xdr:to>
      <xdr:col>4</xdr:col>
      <xdr:colOff>482600</xdr:colOff>
      <xdr:row>58</xdr:row>
      <xdr:rowOff>71846</xdr:rowOff>
    </xdr:to>
    <xdr:cxnSp macro="">
      <xdr:nvCxnSpPr>
        <xdr:cNvPr id="138" name="直線コネクタ 137"/>
        <xdr:cNvCxnSpPr/>
      </xdr:nvCxnSpPr>
      <xdr:spPr>
        <a:xfrm>
          <a:off x="2336800" y="9915978"/>
          <a:ext cx="889000" cy="99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143328</xdr:rowOff>
    </xdr:from>
    <xdr:to>
      <xdr:col>3</xdr:col>
      <xdr:colOff>279400</xdr:colOff>
      <xdr:row>57</xdr:row>
      <xdr:rowOff>164012</xdr:rowOff>
    </xdr:to>
    <xdr:cxnSp macro="">
      <xdr:nvCxnSpPr>
        <xdr:cNvPr id="141" name="直線コネクタ 140"/>
        <xdr:cNvCxnSpPr/>
      </xdr:nvCxnSpPr>
      <xdr:spPr>
        <a:xfrm flipV="1">
          <a:off x="1447800" y="9915978"/>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63517</xdr:rowOff>
    </xdr:from>
    <xdr:ext cx="762000" cy="259045"/>
    <xdr:sp macro="" textlink="">
      <xdr:nvSpPr>
        <xdr:cNvPr id="145" name="テキスト ボックス 144"/>
        <xdr:cNvSpPr txBox="1"/>
      </xdr:nvSpPr>
      <xdr:spPr>
        <a:xfrm>
          <a:off x="1066800" y="1017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58</xdr:row>
      <xdr:rowOff>69306</xdr:rowOff>
    </xdr:from>
    <xdr:to>
      <xdr:col>7</xdr:col>
      <xdr:colOff>203200</xdr:colOff>
      <xdr:row>58</xdr:row>
      <xdr:rowOff>170906</xdr:rowOff>
    </xdr:to>
    <xdr:sp macro="" textlink="">
      <xdr:nvSpPr>
        <xdr:cNvPr id="151" name="円/楕円 150"/>
        <xdr:cNvSpPr/>
      </xdr:nvSpPr>
      <xdr:spPr>
        <a:xfrm>
          <a:off x="49022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85833</xdr:rowOff>
    </xdr:from>
    <xdr:ext cx="762000" cy="259045"/>
    <xdr:sp macro="" textlink="">
      <xdr:nvSpPr>
        <xdr:cNvPr id="152" name="財政構造の弾力性該当値テキスト"/>
        <xdr:cNvSpPr txBox="1"/>
      </xdr:nvSpPr>
      <xdr:spPr>
        <a:xfrm>
          <a:off x="5041900" y="985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5</xdr:col>
      <xdr:colOff>635000</xdr:colOff>
      <xdr:row>57</xdr:row>
      <xdr:rowOff>140788</xdr:rowOff>
    </xdr:from>
    <xdr:to>
      <xdr:col>6</xdr:col>
      <xdr:colOff>50800</xdr:colOff>
      <xdr:row>58</xdr:row>
      <xdr:rowOff>70938</xdr:rowOff>
    </xdr:to>
    <xdr:sp macro="" textlink="">
      <xdr:nvSpPr>
        <xdr:cNvPr id="153" name="円/楕円 152"/>
        <xdr:cNvSpPr/>
      </xdr:nvSpPr>
      <xdr:spPr>
        <a:xfrm>
          <a:off x="4064000" y="991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81115</xdr:rowOff>
    </xdr:from>
    <xdr:ext cx="736600" cy="259045"/>
    <xdr:sp macro="" textlink="">
      <xdr:nvSpPr>
        <xdr:cNvPr id="154" name="テキスト ボックス 153"/>
        <xdr:cNvSpPr txBox="1"/>
      </xdr:nvSpPr>
      <xdr:spPr>
        <a:xfrm>
          <a:off x="3733800" y="9682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4</xdr:col>
      <xdr:colOff>431800</xdr:colOff>
      <xdr:row>58</xdr:row>
      <xdr:rowOff>21046</xdr:rowOff>
    </xdr:from>
    <xdr:to>
      <xdr:col>4</xdr:col>
      <xdr:colOff>533400</xdr:colOff>
      <xdr:row>58</xdr:row>
      <xdr:rowOff>122646</xdr:rowOff>
    </xdr:to>
    <xdr:sp macro="" textlink="">
      <xdr:nvSpPr>
        <xdr:cNvPr id="155" name="円/楕円 154"/>
        <xdr:cNvSpPr/>
      </xdr:nvSpPr>
      <xdr:spPr>
        <a:xfrm>
          <a:off x="3175000" y="996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56</xdr:row>
      <xdr:rowOff>132823</xdr:rowOff>
    </xdr:from>
    <xdr:ext cx="762000" cy="259045"/>
    <xdr:sp macro="" textlink="">
      <xdr:nvSpPr>
        <xdr:cNvPr id="156" name="テキスト ボックス 155"/>
        <xdr:cNvSpPr txBox="1"/>
      </xdr:nvSpPr>
      <xdr:spPr>
        <a:xfrm>
          <a:off x="2844800" y="973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57</xdr:row>
      <xdr:rowOff>92528</xdr:rowOff>
    </xdr:from>
    <xdr:to>
      <xdr:col>3</xdr:col>
      <xdr:colOff>330200</xdr:colOff>
      <xdr:row>58</xdr:row>
      <xdr:rowOff>22678</xdr:rowOff>
    </xdr:to>
    <xdr:sp macro="" textlink="">
      <xdr:nvSpPr>
        <xdr:cNvPr id="157" name="円/楕円 156"/>
        <xdr:cNvSpPr/>
      </xdr:nvSpPr>
      <xdr:spPr>
        <a:xfrm>
          <a:off x="2286000" y="98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56</xdr:row>
      <xdr:rowOff>32855</xdr:rowOff>
    </xdr:from>
    <xdr:ext cx="762000" cy="259045"/>
    <xdr:sp macro="" textlink="">
      <xdr:nvSpPr>
        <xdr:cNvPr id="158" name="テキスト ボックス 157"/>
        <xdr:cNvSpPr txBox="1"/>
      </xdr:nvSpPr>
      <xdr:spPr>
        <a:xfrm>
          <a:off x="1955800" y="9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113212</xdr:rowOff>
    </xdr:from>
    <xdr:to>
      <xdr:col>2</xdr:col>
      <xdr:colOff>127000</xdr:colOff>
      <xdr:row>58</xdr:row>
      <xdr:rowOff>43362</xdr:rowOff>
    </xdr:to>
    <xdr:sp macro="" textlink="">
      <xdr:nvSpPr>
        <xdr:cNvPr id="159" name="円/楕円 158"/>
        <xdr:cNvSpPr/>
      </xdr:nvSpPr>
      <xdr:spPr>
        <a:xfrm>
          <a:off x="1397000" y="988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53539</xdr:rowOff>
    </xdr:from>
    <xdr:ext cx="762000" cy="259045"/>
    <xdr:sp macro="" textlink="">
      <xdr:nvSpPr>
        <xdr:cNvPr id="160" name="テキスト ボックス 159"/>
        <xdr:cNvSpPr txBox="1"/>
      </xdr:nvSpPr>
      <xdr:spPr>
        <a:xfrm>
          <a:off x="1066800" y="96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[190,178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上回っているのは、主に物件費における維持補修費が要因となっており、冬期間における多額の除排雪経費によるものである。また、人件費における退職者の増に伴う、退職手当の増も要因の一つとなっている。人件費・物件費についても、合併によるメリットを生かし、今後とも削減を推進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61173</xdr:rowOff>
    </xdr:from>
    <xdr:to>
      <xdr:col>7</xdr:col>
      <xdr:colOff>152400</xdr:colOff>
      <xdr:row>83</xdr:row>
      <xdr:rowOff>109649</xdr:rowOff>
    </xdr:to>
    <xdr:cxnSp macro="">
      <xdr:nvCxnSpPr>
        <xdr:cNvPr id="192" name="直線コネクタ 191"/>
        <xdr:cNvCxnSpPr/>
      </xdr:nvCxnSpPr>
      <xdr:spPr>
        <a:xfrm>
          <a:off x="4114800" y="14291523"/>
          <a:ext cx="838200" cy="4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61173</xdr:rowOff>
    </xdr:from>
    <xdr:to>
      <xdr:col>6</xdr:col>
      <xdr:colOff>0</xdr:colOff>
      <xdr:row>83</xdr:row>
      <xdr:rowOff>72436</xdr:rowOff>
    </xdr:to>
    <xdr:cxnSp macro="">
      <xdr:nvCxnSpPr>
        <xdr:cNvPr id="195" name="直線コネクタ 194"/>
        <xdr:cNvCxnSpPr/>
      </xdr:nvCxnSpPr>
      <xdr:spPr>
        <a:xfrm flipV="1">
          <a:off x="3225800" y="14291523"/>
          <a:ext cx="889000" cy="1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72436</xdr:rowOff>
    </xdr:from>
    <xdr:to>
      <xdr:col>4</xdr:col>
      <xdr:colOff>482600</xdr:colOff>
      <xdr:row>83</xdr:row>
      <xdr:rowOff>117098</xdr:rowOff>
    </xdr:to>
    <xdr:cxnSp macro="">
      <xdr:nvCxnSpPr>
        <xdr:cNvPr id="198" name="直線コネクタ 197"/>
        <xdr:cNvCxnSpPr/>
      </xdr:nvCxnSpPr>
      <xdr:spPr>
        <a:xfrm flipV="1">
          <a:off x="2336800" y="14302786"/>
          <a:ext cx="889000" cy="4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65694</xdr:rowOff>
    </xdr:from>
    <xdr:to>
      <xdr:col>3</xdr:col>
      <xdr:colOff>279400</xdr:colOff>
      <xdr:row>83</xdr:row>
      <xdr:rowOff>117098</xdr:rowOff>
    </xdr:to>
    <xdr:cxnSp macro="">
      <xdr:nvCxnSpPr>
        <xdr:cNvPr id="201" name="直線コネクタ 200"/>
        <xdr:cNvCxnSpPr/>
      </xdr:nvCxnSpPr>
      <xdr:spPr>
        <a:xfrm>
          <a:off x="1447800" y="14296044"/>
          <a:ext cx="889000" cy="5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58849</xdr:rowOff>
    </xdr:from>
    <xdr:to>
      <xdr:col>7</xdr:col>
      <xdr:colOff>203200</xdr:colOff>
      <xdr:row>83</xdr:row>
      <xdr:rowOff>160449</xdr:rowOff>
    </xdr:to>
    <xdr:sp macro="" textlink="">
      <xdr:nvSpPr>
        <xdr:cNvPr id="211" name="円/楕円 210"/>
        <xdr:cNvSpPr/>
      </xdr:nvSpPr>
      <xdr:spPr>
        <a:xfrm>
          <a:off x="4902200" y="1428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30926</xdr:rowOff>
    </xdr:from>
    <xdr:ext cx="762000" cy="259045"/>
    <xdr:sp macro="" textlink="">
      <xdr:nvSpPr>
        <xdr:cNvPr id="212" name="人件費・物件費等の状況該当値テキスト"/>
        <xdr:cNvSpPr txBox="1"/>
      </xdr:nvSpPr>
      <xdr:spPr>
        <a:xfrm>
          <a:off x="5041900" y="1426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190,178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10373</xdr:rowOff>
    </xdr:from>
    <xdr:to>
      <xdr:col>6</xdr:col>
      <xdr:colOff>50800</xdr:colOff>
      <xdr:row>83</xdr:row>
      <xdr:rowOff>111973</xdr:rowOff>
    </xdr:to>
    <xdr:sp macro="" textlink="">
      <xdr:nvSpPr>
        <xdr:cNvPr id="213" name="円/楕円 212"/>
        <xdr:cNvSpPr/>
      </xdr:nvSpPr>
      <xdr:spPr>
        <a:xfrm>
          <a:off x="4064000" y="1424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96750</xdr:rowOff>
    </xdr:from>
    <xdr:ext cx="736600" cy="259045"/>
    <xdr:sp macro="" textlink="">
      <xdr:nvSpPr>
        <xdr:cNvPr id="214" name="テキスト ボックス 213"/>
        <xdr:cNvSpPr txBox="1"/>
      </xdr:nvSpPr>
      <xdr:spPr>
        <a:xfrm>
          <a:off x="3733800" y="14327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170,088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21636</xdr:rowOff>
    </xdr:from>
    <xdr:to>
      <xdr:col>4</xdr:col>
      <xdr:colOff>533400</xdr:colOff>
      <xdr:row>83</xdr:row>
      <xdr:rowOff>123236</xdr:rowOff>
    </xdr:to>
    <xdr:sp macro="" textlink="">
      <xdr:nvSpPr>
        <xdr:cNvPr id="215" name="円/楕円 214"/>
        <xdr:cNvSpPr/>
      </xdr:nvSpPr>
      <xdr:spPr>
        <a:xfrm>
          <a:off x="3175000" y="14251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108013</xdr:rowOff>
    </xdr:from>
    <xdr:ext cx="762000" cy="259045"/>
    <xdr:sp macro="" textlink="">
      <xdr:nvSpPr>
        <xdr:cNvPr id="216" name="テキスト ボックス 215"/>
        <xdr:cNvSpPr txBox="1"/>
      </xdr:nvSpPr>
      <xdr:spPr>
        <a:xfrm>
          <a:off x="2844800" y="1433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174,756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66298</xdr:rowOff>
    </xdr:from>
    <xdr:to>
      <xdr:col>3</xdr:col>
      <xdr:colOff>330200</xdr:colOff>
      <xdr:row>83</xdr:row>
      <xdr:rowOff>167898</xdr:rowOff>
    </xdr:to>
    <xdr:sp macro="" textlink="">
      <xdr:nvSpPr>
        <xdr:cNvPr id="217" name="円/楕円 216"/>
        <xdr:cNvSpPr/>
      </xdr:nvSpPr>
      <xdr:spPr>
        <a:xfrm>
          <a:off x="2286000" y="1429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152675</xdr:rowOff>
    </xdr:from>
    <xdr:ext cx="762000" cy="259045"/>
    <xdr:sp macro="" textlink="">
      <xdr:nvSpPr>
        <xdr:cNvPr id="218" name="テキスト ボックス 217"/>
        <xdr:cNvSpPr txBox="1"/>
      </xdr:nvSpPr>
      <xdr:spPr>
        <a:xfrm>
          <a:off x="1955800" y="1438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193,265</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14894</xdr:rowOff>
    </xdr:from>
    <xdr:to>
      <xdr:col>2</xdr:col>
      <xdr:colOff>127000</xdr:colOff>
      <xdr:row>83</xdr:row>
      <xdr:rowOff>116494</xdr:rowOff>
    </xdr:to>
    <xdr:sp macro="" textlink="">
      <xdr:nvSpPr>
        <xdr:cNvPr id="219" name="円/楕円 218"/>
        <xdr:cNvSpPr/>
      </xdr:nvSpPr>
      <xdr:spPr>
        <a:xfrm>
          <a:off x="1397000" y="142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101271</xdr:rowOff>
    </xdr:from>
    <xdr:ext cx="762000" cy="259045"/>
    <xdr:sp macro="" textlink="">
      <xdr:nvSpPr>
        <xdr:cNvPr id="220" name="テキスト ボックス 219"/>
        <xdr:cNvSpPr txBox="1"/>
      </xdr:nvSpPr>
      <xdr:spPr>
        <a:xfrm>
          <a:off x="1066800" y="1433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171,962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給与構造改革に伴う昇給抑制など、人事院勧告等に準じて給与の適正化を図っているほか、人事考課の結果を昇給等に反映させ、職務・職責に応じた給与構造への転換を進めてきた結果、類似団体の中では低水準となっている。今後も、地域の民間企業の平均給与や経済状況等を踏まえ、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19813</xdr:rowOff>
    </xdr:from>
    <xdr:to>
      <xdr:col>24</xdr:col>
      <xdr:colOff>558800</xdr:colOff>
      <xdr:row>84</xdr:row>
      <xdr:rowOff>24637</xdr:rowOff>
    </xdr:to>
    <xdr:cxnSp macro="">
      <xdr:nvCxnSpPr>
        <xdr:cNvPr id="252" name="直線コネクタ 251"/>
        <xdr:cNvCxnSpPr/>
      </xdr:nvCxnSpPr>
      <xdr:spPr>
        <a:xfrm flipV="1">
          <a:off x="16179800" y="14421613"/>
          <a:ext cx="838200" cy="4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24637</xdr:rowOff>
    </xdr:from>
    <xdr:to>
      <xdr:col>23</xdr:col>
      <xdr:colOff>406400</xdr:colOff>
      <xdr:row>86</xdr:row>
      <xdr:rowOff>43687</xdr:rowOff>
    </xdr:to>
    <xdr:cxnSp macro="">
      <xdr:nvCxnSpPr>
        <xdr:cNvPr id="255" name="直線コネクタ 254"/>
        <xdr:cNvCxnSpPr/>
      </xdr:nvCxnSpPr>
      <xdr:spPr>
        <a:xfrm flipV="1">
          <a:off x="15290800" y="14426437"/>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57" name="テキスト ボックス 256"/>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43687</xdr:rowOff>
    </xdr:from>
    <xdr:to>
      <xdr:col>22</xdr:col>
      <xdr:colOff>203200</xdr:colOff>
      <xdr:row>86</xdr:row>
      <xdr:rowOff>43687</xdr:rowOff>
    </xdr:to>
    <xdr:cxnSp macro="">
      <xdr:nvCxnSpPr>
        <xdr:cNvPr id="258" name="直線コネクタ 257"/>
        <xdr:cNvCxnSpPr/>
      </xdr:nvCxnSpPr>
      <xdr:spPr>
        <a:xfrm>
          <a:off x="14401800" y="147883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16273</xdr:rowOff>
    </xdr:from>
    <xdr:ext cx="762000" cy="259045"/>
    <xdr:sp macro="" textlink="">
      <xdr:nvSpPr>
        <xdr:cNvPr id="260" name="テキスト ボックス 259"/>
        <xdr:cNvSpPr txBox="1"/>
      </xdr:nvSpPr>
      <xdr:spPr>
        <a:xfrm>
          <a:off x="14909800" y="15103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167132</xdr:rowOff>
    </xdr:from>
    <xdr:to>
      <xdr:col>21</xdr:col>
      <xdr:colOff>0</xdr:colOff>
      <xdr:row>86</xdr:row>
      <xdr:rowOff>43687</xdr:rowOff>
    </xdr:to>
    <xdr:cxnSp macro="">
      <xdr:nvCxnSpPr>
        <xdr:cNvPr id="261" name="直線コネクタ 260"/>
        <xdr:cNvCxnSpPr/>
      </xdr:nvCxnSpPr>
      <xdr:spPr>
        <a:xfrm>
          <a:off x="13512800" y="14397482"/>
          <a:ext cx="889000" cy="39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21099</xdr:rowOff>
    </xdr:from>
    <xdr:ext cx="762000" cy="259045"/>
    <xdr:sp macro="" textlink="">
      <xdr:nvSpPr>
        <xdr:cNvPr id="263" name="テキスト ボックス 262"/>
        <xdr:cNvSpPr txBox="1"/>
      </xdr:nvSpPr>
      <xdr:spPr>
        <a:xfrm>
          <a:off x="14020800" y="15108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120414</xdr:rowOff>
    </xdr:from>
    <xdr:ext cx="762000" cy="259045"/>
    <xdr:sp macro="" textlink="">
      <xdr:nvSpPr>
        <xdr:cNvPr id="265" name="テキスト ボックス 264"/>
        <xdr:cNvSpPr txBox="1"/>
      </xdr:nvSpPr>
      <xdr:spPr>
        <a:xfrm>
          <a:off x="13131800" y="14693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140463</xdr:rowOff>
    </xdr:from>
    <xdr:to>
      <xdr:col>24</xdr:col>
      <xdr:colOff>609600</xdr:colOff>
      <xdr:row>84</xdr:row>
      <xdr:rowOff>70613</xdr:rowOff>
    </xdr:to>
    <xdr:sp macro="" textlink="">
      <xdr:nvSpPr>
        <xdr:cNvPr id="271" name="円/楕円 270"/>
        <xdr:cNvSpPr/>
      </xdr:nvSpPr>
      <xdr:spPr>
        <a:xfrm>
          <a:off x="169672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156990</xdr:rowOff>
    </xdr:from>
    <xdr:ext cx="762000" cy="259045"/>
    <xdr:sp macro="" textlink="">
      <xdr:nvSpPr>
        <xdr:cNvPr id="272" name="給与水準   （国との比較）該当値テキスト"/>
        <xdr:cNvSpPr txBox="1"/>
      </xdr:nvSpPr>
      <xdr:spPr>
        <a:xfrm>
          <a:off x="17106900" y="1421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91.2</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145287</xdr:rowOff>
    </xdr:from>
    <xdr:to>
      <xdr:col>23</xdr:col>
      <xdr:colOff>457200</xdr:colOff>
      <xdr:row>84</xdr:row>
      <xdr:rowOff>75437</xdr:rowOff>
    </xdr:to>
    <xdr:sp macro="" textlink="">
      <xdr:nvSpPr>
        <xdr:cNvPr id="273" name="円/楕円 272"/>
        <xdr:cNvSpPr/>
      </xdr:nvSpPr>
      <xdr:spPr>
        <a:xfrm>
          <a:off x="16129000" y="1437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85614</xdr:rowOff>
    </xdr:from>
    <xdr:ext cx="736600" cy="259045"/>
    <xdr:sp macro="" textlink="">
      <xdr:nvSpPr>
        <xdr:cNvPr id="274" name="テキスト ボックス 273"/>
        <xdr:cNvSpPr txBox="1"/>
      </xdr:nvSpPr>
      <xdr:spPr>
        <a:xfrm>
          <a:off x="15798800" y="14144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91.3</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164337</xdr:rowOff>
    </xdr:from>
    <xdr:to>
      <xdr:col>22</xdr:col>
      <xdr:colOff>254000</xdr:colOff>
      <xdr:row>86</xdr:row>
      <xdr:rowOff>94487</xdr:rowOff>
    </xdr:to>
    <xdr:sp macro="" textlink="">
      <xdr:nvSpPr>
        <xdr:cNvPr id="275" name="円/楕円 274"/>
        <xdr:cNvSpPr/>
      </xdr:nvSpPr>
      <xdr:spPr>
        <a:xfrm>
          <a:off x="15240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104664</xdr:rowOff>
    </xdr:from>
    <xdr:ext cx="762000" cy="259045"/>
    <xdr:sp macro="" textlink="">
      <xdr:nvSpPr>
        <xdr:cNvPr id="276" name="テキスト ボックス 275"/>
        <xdr:cNvSpPr txBox="1"/>
      </xdr:nvSpPr>
      <xdr:spPr>
        <a:xfrm>
          <a:off x="14909800" y="145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164337</xdr:rowOff>
    </xdr:from>
    <xdr:to>
      <xdr:col>21</xdr:col>
      <xdr:colOff>50800</xdr:colOff>
      <xdr:row>86</xdr:row>
      <xdr:rowOff>94487</xdr:rowOff>
    </xdr:to>
    <xdr:sp macro="" textlink="">
      <xdr:nvSpPr>
        <xdr:cNvPr id="277" name="円/楕円 276"/>
        <xdr:cNvSpPr/>
      </xdr:nvSpPr>
      <xdr:spPr>
        <a:xfrm>
          <a:off x="14351000" y="1473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104664</xdr:rowOff>
    </xdr:from>
    <xdr:ext cx="762000" cy="259045"/>
    <xdr:sp macro="" textlink="">
      <xdr:nvSpPr>
        <xdr:cNvPr id="278" name="テキスト ボックス 277"/>
        <xdr:cNvSpPr txBox="1"/>
      </xdr:nvSpPr>
      <xdr:spPr>
        <a:xfrm>
          <a:off x="14020800" y="1450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116332</xdr:rowOff>
    </xdr:from>
    <xdr:to>
      <xdr:col>19</xdr:col>
      <xdr:colOff>533400</xdr:colOff>
      <xdr:row>84</xdr:row>
      <xdr:rowOff>46482</xdr:rowOff>
    </xdr:to>
    <xdr:sp macro="" textlink="">
      <xdr:nvSpPr>
        <xdr:cNvPr id="279" name="円/楕円 278"/>
        <xdr:cNvSpPr/>
      </xdr:nvSpPr>
      <xdr:spPr>
        <a:xfrm>
          <a:off x="13462000" y="1434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56659</xdr:rowOff>
    </xdr:from>
    <xdr:ext cx="762000" cy="259045"/>
    <xdr:sp macro="" textlink="">
      <xdr:nvSpPr>
        <xdr:cNvPr id="280" name="テキスト ボックス 279"/>
        <xdr:cNvSpPr txBox="1"/>
      </xdr:nvSpPr>
      <xdr:spPr>
        <a:xfrm>
          <a:off x="13131800" y="1411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人口千人当たりの職員数は</a:t>
          </a:r>
          <a:r>
            <a:rPr kumimoji="1" lang="en-US" altLang="ja-JP" sz="1300">
              <a:latin typeface="ＭＳ Ｐゴシック"/>
            </a:rPr>
            <a:t>9.25</a:t>
          </a:r>
          <a:r>
            <a:rPr kumimoji="1" lang="ja-JP" altLang="en-US" sz="1300">
              <a:latin typeface="ＭＳ Ｐゴシック"/>
            </a:rPr>
            <a:t>人であり、類似団体平均（</a:t>
          </a:r>
          <a:r>
            <a:rPr kumimoji="1" lang="en-US" altLang="ja-JP" sz="1300">
              <a:latin typeface="ＭＳ Ｐゴシック"/>
            </a:rPr>
            <a:t>9.39</a:t>
          </a:r>
          <a:r>
            <a:rPr kumimoji="1" lang="ja-JP" altLang="en-US" sz="1300">
              <a:latin typeface="ＭＳ Ｐゴシック"/>
            </a:rPr>
            <a:t>人）と同水準になっている。今後も引き続き業務の効率化に取り組みつつ、住民サービスを低下させることがないよう定員の適正化に努める。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19171</xdr:rowOff>
    </xdr:from>
    <xdr:to>
      <xdr:col>24</xdr:col>
      <xdr:colOff>558800</xdr:colOff>
      <xdr:row>62</xdr:row>
      <xdr:rowOff>21469</xdr:rowOff>
    </xdr:to>
    <xdr:cxnSp macro="">
      <xdr:nvCxnSpPr>
        <xdr:cNvPr id="317" name="直線コネクタ 316"/>
        <xdr:cNvCxnSpPr/>
      </xdr:nvCxnSpPr>
      <xdr:spPr>
        <a:xfrm>
          <a:off x="16179800" y="10649071"/>
          <a:ext cx="8382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19171</xdr:rowOff>
    </xdr:from>
    <xdr:to>
      <xdr:col>23</xdr:col>
      <xdr:colOff>406400</xdr:colOff>
      <xdr:row>62</xdr:row>
      <xdr:rowOff>27215</xdr:rowOff>
    </xdr:to>
    <xdr:cxnSp macro="">
      <xdr:nvCxnSpPr>
        <xdr:cNvPr id="320" name="直線コネクタ 319"/>
        <xdr:cNvCxnSpPr/>
      </xdr:nvCxnSpPr>
      <xdr:spPr>
        <a:xfrm flipV="1">
          <a:off x="15290800" y="10649071"/>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27215</xdr:rowOff>
    </xdr:from>
    <xdr:to>
      <xdr:col>22</xdr:col>
      <xdr:colOff>203200</xdr:colOff>
      <xdr:row>62</xdr:row>
      <xdr:rowOff>35258</xdr:rowOff>
    </xdr:to>
    <xdr:cxnSp macro="">
      <xdr:nvCxnSpPr>
        <xdr:cNvPr id="323" name="直線コネクタ 322"/>
        <xdr:cNvCxnSpPr/>
      </xdr:nvCxnSpPr>
      <xdr:spPr>
        <a:xfrm flipV="1">
          <a:off x="14401800" y="1065711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35258</xdr:rowOff>
    </xdr:from>
    <xdr:to>
      <xdr:col>21</xdr:col>
      <xdr:colOff>0</xdr:colOff>
      <xdr:row>62</xdr:row>
      <xdr:rowOff>39854</xdr:rowOff>
    </xdr:to>
    <xdr:cxnSp macro="">
      <xdr:nvCxnSpPr>
        <xdr:cNvPr id="326" name="直線コネクタ 325"/>
        <xdr:cNvCxnSpPr/>
      </xdr:nvCxnSpPr>
      <xdr:spPr>
        <a:xfrm flipV="1">
          <a:off x="13512800" y="10665158"/>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114499</xdr:rowOff>
    </xdr:from>
    <xdr:ext cx="762000" cy="259045"/>
    <xdr:sp macro="" textlink="">
      <xdr:nvSpPr>
        <xdr:cNvPr id="330" name="テキスト ボックス 329"/>
        <xdr:cNvSpPr txBox="1"/>
      </xdr:nvSpPr>
      <xdr:spPr>
        <a:xfrm>
          <a:off x="13131800" y="10744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142119</xdr:rowOff>
    </xdr:from>
    <xdr:to>
      <xdr:col>24</xdr:col>
      <xdr:colOff>609600</xdr:colOff>
      <xdr:row>62</xdr:row>
      <xdr:rowOff>72269</xdr:rowOff>
    </xdr:to>
    <xdr:sp macro="" textlink="">
      <xdr:nvSpPr>
        <xdr:cNvPr id="336" name="円/楕円 335"/>
        <xdr:cNvSpPr/>
      </xdr:nvSpPr>
      <xdr:spPr>
        <a:xfrm>
          <a:off x="16967200" y="10600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158646</xdr:rowOff>
    </xdr:from>
    <xdr:ext cx="762000" cy="259045"/>
    <xdr:sp macro="" textlink="">
      <xdr:nvSpPr>
        <xdr:cNvPr id="337" name="定員管理の状況該当値テキスト"/>
        <xdr:cNvSpPr txBox="1"/>
      </xdr:nvSpPr>
      <xdr:spPr>
        <a:xfrm>
          <a:off x="17106900" y="10445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139821</xdr:rowOff>
    </xdr:from>
    <xdr:to>
      <xdr:col>23</xdr:col>
      <xdr:colOff>457200</xdr:colOff>
      <xdr:row>62</xdr:row>
      <xdr:rowOff>69971</xdr:rowOff>
    </xdr:to>
    <xdr:sp macro="" textlink="">
      <xdr:nvSpPr>
        <xdr:cNvPr id="338" name="円/楕円 337"/>
        <xdr:cNvSpPr/>
      </xdr:nvSpPr>
      <xdr:spPr>
        <a:xfrm>
          <a:off x="16129000" y="105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80148</xdr:rowOff>
    </xdr:from>
    <xdr:ext cx="736600" cy="259045"/>
    <xdr:sp macro="" textlink="">
      <xdr:nvSpPr>
        <xdr:cNvPr id="339" name="テキスト ボックス 338"/>
        <xdr:cNvSpPr txBox="1"/>
      </xdr:nvSpPr>
      <xdr:spPr>
        <a:xfrm>
          <a:off x="15798800" y="10367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147865</xdr:rowOff>
    </xdr:from>
    <xdr:to>
      <xdr:col>22</xdr:col>
      <xdr:colOff>254000</xdr:colOff>
      <xdr:row>62</xdr:row>
      <xdr:rowOff>78015</xdr:rowOff>
    </xdr:to>
    <xdr:sp macro="" textlink="">
      <xdr:nvSpPr>
        <xdr:cNvPr id="340" name="円/楕円 339"/>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88192</xdr:rowOff>
    </xdr:from>
    <xdr:ext cx="762000" cy="259045"/>
    <xdr:sp macro="" textlink="">
      <xdr:nvSpPr>
        <xdr:cNvPr id="341" name="テキスト ボックス 340"/>
        <xdr:cNvSpPr txBox="1"/>
      </xdr:nvSpPr>
      <xdr:spPr>
        <a:xfrm>
          <a:off x="14909800" y="1037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155908</xdr:rowOff>
    </xdr:from>
    <xdr:to>
      <xdr:col>21</xdr:col>
      <xdr:colOff>50800</xdr:colOff>
      <xdr:row>62</xdr:row>
      <xdr:rowOff>86058</xdr:rowOff>
    </xdr:to>
    <xdr:sp macro="" textlink="">
      <xdr:nvSpPr>
        <xdr:cNvPr id="342" name="円/楕円 341"/>
        <xdr:cNvSpPr/>
      </xdr:nvSpPr>
      <xdr:spPr>
        <a:xfrm>
          <a:off x="14351000" y="1061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96235</xdr:rowOff>
    </xdr:from>
    <xdr:ext cx="762000" cy="259045"/>
    <xdr:sp macro="" textlink="">
      <xdr:nvSpPr>
        <xdr:cNvPr id="343" name="テキスト ボックス 342"/>
        <xdr:cNvSpPr txBox="1"/>
      </xdr:nvSpPr>
      <xdr:spPr>
        <a:xfrm>
          <a:off x="14020800" y="10383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160504</xdr:rowOff>
    </xdr:from>
    <xdr:to>
      <xdr:col>19</xdr:col>
      <xdr:colOff>533400</xdr:colOff>
      <xdr:row>62</xdr:row>
      <xdr:rowOff>90654</xdr:rowOff>
    </xdr:to>
    <xdr:sp macro="" textlink="">
      <xdr:nvSpPr>
        <xdr:cNvPr id="344" name="円/楕円 343"/>
        <xdr:cNvSpPr/>
      </xdr:nvSpPr>
      <xdr:spPr>
        <a:xfrm>
          <a:off x="13462000" y="1061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100831</xdr:rowOff>
    </xdr:from>
    <xdr:ext cx="762000" cy="259045"/>
    <xdr:sp macro="" textlink="">
      <xdr:nvSpPr>
        <xdr:cNvPr id="345" name="テキスト ボックス 344"/>
        <xdr:cNvSpPr txBox="1"/>
      </xdr:nvSpPr>
      <xdr:spPr>
        <a:xfrm>
          <a:off x="13131800" y="10387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類似団体平均を</a:t>
          </a:r>
          <a:r>
            <a:rPr kumimoji="1" lang="en-US" altLang="ja-JP" sz="1300">
              <a:latin typeface="ＭＳ Ｐゴシック"/>
            </a:rPr>
            <a:t>0.7</a:t>
          </a:r>
          <a:r>
            <a:rPr kumimoji="1" lang="ja-JP" altLang="en-US" sz="1300">
              <a:latin typeface="ＭＳ Ｐゴシック"/>
            </a:rPr>
            <a:t>ポイント下回り</a:t>
          </a:r>
          <a:r>
            <a:rPr kumimoji="1" lang="en-US" altLang="ja-JP" sz="1300">
              <a:latin typeface="ＭＳ Ｐゴシック"/>
            </a:rPr>
            <a:t>10.4</a:t>
          </a:r>
          <a:r>
            <a:rPr kumimoji="1" lang="ja-JP" altLang="en-US" sz="1300">
              <a:latin typeface="ＭＳ Ｐゴシック"/>
            </a:rPr>
            <a:t>％となり、前年度より公営企業に要する経費の財源とする地方債の償還の財源に充てたと認められる繰入金の減少等から</a:t>
          </a:r>
          <a:r>
            <a:rPr kumimoji="1" lang="en-US" altLang="ja-JP" sz="1300">
              <a:latin typeface="ＭＳ Ｐゴシック"/>
            </a:rPr>
            <a:t>1.0</a:t>
          </a:r>
          <a:r>
            <a:rPr kumimoji="1" lang="ja-JP" altLang="en-US" sz="1300">
              <a:latin typeface="ＭＳ Ｐゴシック"/>
            </a:rPr>
            <a:t>ポイント改善したが、全国平均等よりも高率となっている。このため、今後も、地方債の新規発行の抑制や優良起債の活用、高利地方債の繰上償還の実施など財政の健全化を推進する。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168402</xdr:rowOff>
    </xdr:from>
    <xdr:to>
      <xdr:col>24</xdr:col>
      <xdr:colOff>558800</xdr:colOff>
      <xdr:row>38</xdr:row>
      <xdr:rowOff>21082</xdr:rowOff>
    </xdr:to>
    <xdr:cxnSp macro="">
      <xdr:nvCxnSpPr>
        <xdr:cNvPr id="377" name="直線コネクタ 376"/>
        <xdr:cNvCxnSpPr/>
      </xdr:nvCxnSpPr>
      <xdr:spPr>
        <a:xfrm flipV="1">
          <a:off x="16179800" y="651205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21082</xdr:rowOff>
    </xdr:from>
    <xdr:to>
      <xdr:col>23</xdr:col>
      <xdr:colOff>406400</xdr:colOff>
      <xdr:row>38</xdr:row>
      <xdr:rowOff>42799</xdr:rowOff>
    </xdr:to>
    <xdr:cxnSp macro="">
      <xdr:nvCxnSpPr>
        <xdr:cNvPr id="380" name="直線コネクタ 379"/>
        <xdr:cNvCxnSpPr/>
      </xdr:nvCxnSpPr>
      <xdr:spPr>
        <a:xfrm flipV="1">
          <a:off x="15290800" y="6536182"/>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42799</xdr:rowOff>
    </xdr:from>
    <xdr:to>
      <xdr:col>22</xdr:col>
      <xdr:colOff>203200</xdr:colOff>
      <xdr:row>38</xdr:row>
      <xdr:rowOff>74168</xdr:rowOff>
    </xdr:to>
    <xdr:cxnSp macro="">
      <xdr:nvCxnSpPr>
        <xdr:cNvPr id="383" name="直線コネクタ 382"/>
        <xdr:cNvCxnSpPr/>
      </xdr:nvCxnSpPr>
      <xdr:spPr>
        <a:xfrm flipV="1">
          <a:off x="14401800" y="6557899"/>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74168</xdr:rowOff>
    </xdr:from>
    <xdr:to>
      <xdr:col>21</xdr:col>
      <xdr:colOff>0</xdr:colOff>
      <xdr:row>38</xdr:row>
      <xdr:rowOff>93472</xdr:rowOff>
    </xdr:to>
    <xdr:cxnSp macro="">
      <xdr:nvCxnSpPr>
        <xdr:cNvPr id="386" name="直線コネクタ 385"/>
        <xdr:cNvCxnSpPr/>
      </xdr:nvCxnSpPr>
      <xdr:spPr>
        <a:xfrm flipV="1">
          <a:off x="13512800" y="65892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117602</xdr:rowOff>
    </xdr:from>
    <xdr:to>
      <xdr:col>24</xdr:col>
      <xdr:colOff>609600</xdr:colOff>
      <xdr:row>38</xdr:row>
      <xdr:rowOff>47752</xdr:rowOff>
    </xdr:to>
    <xdr:sp macro="" textlink="">
      <xdr:nvSpPr>
        <xdr:cNvPr id="396" name="円/楕円 395"/>
        <xdr:cNvSpPr/>
      </xdr:nvSpPr>
      <xdr:spPr>
        <a:xfrm>
          <a:off x="16967200" y="646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134129</xdr:rowOff>
    </xdr:from>
    <xdr:ext cx="762000" cy="259045"/>
    <xdr:sp macro="" textlink="">
      <xdr:nvSpPr>
        <xdr:cNvPr id="397" name="公債費負担の状況該当値テキスト"/>
        <xdr:cNvSpPr txBox="1"/>
      </xdr:nvSpPr>
      <xdr:spPr>
        <a:xfrm>
          <a:off x="17106900" y="630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141732</xdr:rowOff>
    </xdr:from>
    <xdr:to>
      <xdr:col>23</xdr:col>
      <xdr:colOff>457200</xdr:colOff>
      <xdr:row>38</xdr:row>
      <xdr:rowOff>71882</xdr:rowOff>
    </xdr:to>
    <xdr:sp macro="" textlink="">
      <xdr:nvSpPr>
        <xdr:cNvPr id="398" name="円/楕円 397"/>
        <xdr:cNvSpPr/>
      </xdr:nvSpPr>
      <xdr:spPr>
        <a:xfrm>
          <a:off x="16129000" y="648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82059</xdr:rowOff>
    </xdr:from>
    <xdr:ext cx="736600" cy="259045"/>
    <xdr:sp macro="" textlink="">
      <xdr:nvSpPr>
        <xdr:cNvPr id="399" name="テキスト ボックス 398"/>
        <xdr:cNvSpPr txBox="1"/>
      </xdr:nvSpPr>
      <xdr:spPr>
        <a:xfrm>
          <a:off x="15798800" y="625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163449</xdr:rowOff>
    </xdr:from>
    <xdr:to>
      <xdr:col>22</xdr:col>
      <xdr:colOff>254000</xdr:colOff>
      <xdr:row>38</xdr:row>
      <xdr:rowOff>93599</xdr:rowOff>
    </xdr:to>
    <xdr:sp macro="" textlink="">
      <xdr:nvSpPr>
        <xdr:cNvPr id="400" name="円/楕円 399"/>
        <xdr:cNvSpPr/>
      </xdr:nvSpPr>
      <xdr:spPr>
        <a:xfrm>
          <a:off x="15240000" y="650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103776</xdr:rowOff>
    </xdr:from>
    <xdr:ext cx="762000" cy="259045"/>
    <xdr:sp macro="" textlink="">
      <xdr:nvSpPr>
        <xdr:cNvPr id="401" name="テキスト ボックス 400"/>
        <xdr:cNvSpPr txBox="1"/>
      </xdr:nvSpPr>
      <xdr:spPr>
        <a:xfrm>
          <a:off x="14909800" y="627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23368</xdr:rowOff>
    </xdr:from>
    <xdr:to>
      <xdr:col>21</xdr:col>
      <xdr:colOff>50800</xdr:colOff>
      <xdr:row>38</xdr:row>
      <xdr:rowOff>124968</xdr:rowOff>
    </xdr:to>
    <xdr:sp macro="" textlink="">
      <xdr:nvSpPr>
        <xdr:cNvPr id="402" name="円/楕円 401"/>
        <xdr:cNvSpPr/>
      </xdr:nvSpPr>
      <xdr:spPr>
        <a:xfrm>
          <a:off x="14351000" y="653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135145</xdr:rowOff>
    </xdr:from>
    <xdr:ext cx="762000" cy="259045"/>
    <xdr:sp macro="" textlink="">
      <xdr:nvSpPr>
        <xdr:cNvPr id="403" name="テキスト ボックス 402"/>
        <xdr:cNvSpPr txBox="1"/>
      </xdr:nvSpPr>
      <xdr:spPr>
        <a:xfrm>
          <a:off x="14020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42672</xdr:rowOff>
    </xdr:from>
    <xdr:to>
      <xdr:col>19</xdr:col>
      <xdr:colOff>533400</xdr:colOff>
      <xdr:row>38</xdr:row>
      <xdr:rowOff>144272</xdr:rowOff>
    </xdr:to>
    <xdr:sp macro="" textlink="">
      <xdr:nvSpPr>
        <xdr:cNvPr id="404" name="円/楕円 403"/>
        <xdr:cNvSpPr/>
      </xdr:nvSpPr>
      <xdr:spPr>
        <a:xfrm>
          <a:off x="13462000" y="655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154449</xdr:rowOff>
    </xdr:from>
    <xdr:ext cx="762000" cy="259045"/>
    <xdr:sp macro="" textlink="">
      <xdr:nvSpPr>
        <xdr:cNvPr id="405" name="テキスト ボックス 404"/>
        <xdr:cNvSpPr txBox="1"/>
      </xdr:nvSpPr>
      <xdr:spPr>
        <a:xfrm>
          <a:off x="13131800" y="632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類似団体と比較して</a:t>
          </a:r>
          <a:r>
            <a:rPr kumimoji="1" lang="en-US" altLang="ja-JP" sz="1300">
              <a:latin typeface="ＭＳ Ｐゴシック"/>
            </a:rPr>
            <a:t>8.2</a:t>
          </a:r>
          <a:r>
            <a:rPr kumimoji="1" lang="ja-JP" altLang="en-US" sz="1300">
              <a:latin typeface="ＭＳ Ｐゴシック"/>
            </a:rPr>
            <a:t>ポイント下回っており、公営企業の起債残高の減少等に伴う繰入見込額等の減、将来負担に充当可能な基金残高の増などにより前年度から、</a:t>
          </a:r>
          <a:r>
            <a:rPr kumimoji="1" lang="en-US" altLang="ja-JP" sz="1300">
              <a:latin typeface="ＭＳ Ｐゴシック"/>
            </a:rPr>
            <a:t>9.1</a:t>
          </a:r>
          <a:r>
            <a:rPr kumimoji="1" lang="ja-JP" altLang="en-US" sz="1300">
              <a:latin typeface="ＭＳ Ｐゴシック"/>
            </a:rPr>
            <a:t>ポイント改善した。今後も、地方債の新規発行の抑制や繰上償還の実施など財政の健全化を推進する。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76136</xdr:rowOff>
    </xdr:from>
    <xdr:to>
      <xdr:col>24</xdr:col>
      <xdr:colOff>558800</xdr:colOff>
      <xdr:row>14</xdr:row>
      <xdr:rowOff>94435</xdr:rowOff>
    </xdr:to>
    <xdr:cxnSp macro="">
      <xdr:nvCxnSpPr>
        <xdr:cNvPr id="439" name="直線コネクタ 438"/>
        <xdr:cNvCxnSpPr/>
      </xdr:nvCxnSpPr>
      <xdr:spPr>
        <a:xfrm flipV="1">
          <a:off x="16179800" y="2476436"/>
          <a:ext cx="838200" cy="1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60913</xdr:rowOff>
    </xdr:from>
    <xdr:ext cx="762000" cy="259045"/>
    <xdr:sp macro="" textlink="">
      <xdr:nvSpPr>
        <xdr:cNvPr id="440" name="将来負担の状況平均値テキスト"/>
        <xdr:cNvSpPr txBox="1"/>
      </xdr:nvSpPr>
      <xdr:spPr>
        <a:xfrm>
          <a:off x="17106900" y="2461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94435</xdr:rowOff>
    </xdr:from>
    <xdr:to>
      <xdr:col>23</xdr:col>
      <xdr:colOff>406400</xdr:colOff>
      <xdr:row>14</xdr:row>
      <xdr:rowOff>115147</xdr:rowOff>
    </xdr:to>
    <xdr:cxnSp macro="">
      <xdr:nvCxnSpPr>
        <xdr:cNvPr id="442" name="直線コネクタ 441"/>
        <xdr:cNvCxnSpPr/>
      </xdr:nvCxnSpPr>
      <xdr:spPr>
        <a:xfrm flipV="1">
          <a:off x="15290800" y="2494735"/>
          <a:ext cx="889000" cy="2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115147</xdr:rowOff>
    </xdr:from>
    <xdr:to>
      <xdr:col>22</xdr:col>
      <xdr:colOff>203200</xdr:colOff>
      <xdr:row>14</xdr:row>
      <xdr:rowOff>131233</xdr:rowOff>
    </xdr:to>
    <xdr:cxnSp macro="">
      <xdr:nvCxnSpPr>
        <xdr:cNvPr id="445" name="直線コネクタ 444"/>
        <xdr:cNvCxnSpPr/>
      </xdr:nvCxnSpPr>
      <xdr:spPr>
        <a:xfrm flipV="1">
          <a:off x="14401800" y="251544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131233</xdr:rowOff>
    </xdr:from>
    <xdr:to>
      <xdr:col>21</xdr:col>
      <xdr:colOff>0</xdr:colOff>
      <xdr:row>14</xdr:row>
      <xdr:rowOff>150135</xdr:rowOff>
    </xdr:to>
    <xdr:cxnSp macro="">
      <xdr:nvCxnSpPr>
        <xdr:cNvPr id="448" name="直線コネクタ 447"/>
        <xdr:cNvCxnSpPr/>
      </xdr:nvCxnSpPr>
      <xdr:spPr>
        <a:xfrm flipV="1">
          <a:off x="13512800" y="2531533"/>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22909</xdr:rowOff>
    </xdr:from>
    <xdr:ext cx="762000" cy="259045"/>
    <xdr:sp macro="" textlink="">
      <xdr:nvSpPr>
        <xdr:cNvPr id="452" name="テキスト ボックス 451"/>
        <xdr:cNvSpPr txBox="1"/>
      </xdr:nvSpPr>
      <xdr:spPr>
        <a:xfrm>
          <a:off x="13131800" y="259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25336</xdr:rowOff>
    </xdr:from>
    <xdr:to>
      <xdr:col>24</xdr:col>
      <xdr:colOff>609600</xdr:colOff>
      <xdr:row>14</xdr:row>
      <xdr:rowOff>126936</xdr:rowOff>
    </xdr:to>
    <xdr:sp macro="" textlink="">
      <xdr:nvSpPr>
        <xdr:cNvPr id="458" name="円/楕円 457"/>
        <xdr:cNvSpPr/>
      </xdr:nvSpPr>
      <xdr:spPr>
        <a:xfrm>
          <a:off x="16967200" y="242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118063</xdr:rowOff>
    </xdr:from>
    <xdr:ext cx="762000" cy="259045"/>
    <xdr:sp macro="" textlink="">
      <xdr:nvSpPr>
        <xdr:cNvPr id="459" name="将来負担の状況該当値テキスト"/>
        <xdr:cNvSpPr txBox="1"/>
      </xdr:nvSpPr>
      <xdr:spPr>
        <a:xfrm>
          <a:off x="17106900" y="234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43635</xdr:rowOff>
    </xdr:from>
    <xdr:to>
      <xdr:col>23</xdr:col>
      <xdr:colOff>457200</xdr:colOff>
      <xdr:row>14</xdr:row>
      <xdr:rowOff>145235</xdr:rowOff>
    </xdr:to>
    <xdr:sp macro="" textlink="">
      <xdr:nvSpPr>
        <xdr:cNvPr id="460" name="円/楕円 459"/>
        <xdr:cNvSpPr/>
      </xdr:nvSpPr>
      <xdr:spPr>
        <a:xfrm>
          <a:off x="16129000" y="244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155412</xdr:rowOff>
    </xdr:from>
    <xdr:ext cx="736600" cy="259045"/>
    <xdr:sp macro="" textlink="">
      <xdr:nvSpPr>
        <xdr:cNvPr id="461" name="テキスト ボックス 460"/>
        <xdr:cNvSpPr txBox="1"/>
      </xdr:nvSpPr>
      <xdr:spPr>
        <a:xfrm>
          <a:off x="15798800" y="2212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64347</xdr:rowOff>
    </xdr:from>
    <xdr:to>
      <xdr:col>22</xdr:col>
      <xdr:colOff>254000</xdr:colOff>
      <xdr:row>14</xdr:row>
      <xdr:rowOff>165947</xdr:rowOff>
    </xdr:to>
    <xdr:sp macro="" textlink="">
      <xdr:nvSpPr>
        <xdr:cNvPr id="462" name="円/楕円 461"/>
        <xdr:cNvSpPr/>
      </xdr:nvSpPr>
      <xdr:spPr>
        <a:xfrm>
          <a:off x="15240000" y="24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4674</xdr:rowOff>
    </xdr:from>
    <xdr:ext cx="762000" cy="259045"/>
    <xdr:sp macro="" textlink="">
      <xdr:nvSpPr>
        <xdr:cNvPr id="463" name="テキスト ボックス 462"/>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80433</xdr:rowOff>
    </xdr:from>
    <xdr:to>
      <xdr:col>21</xdr:col>
      <xdr:colOff>50800</xdr:colOff>
      <xdr:row>15</xdr:row>
      <xdr:rowOff>10583</xdr:rowOff>
    </xdr:to>
    <xdr:sp macro="" textlink="">
      <xdr:nvSpPr>
        <xdr:cNvPr id="464" name="円/楕円 463"/>
        <xdr:cNvSpPr/>
      </xdr:nvSpPr>
      <xdr:spPr>
        <a:xfrm>
          <a:off x="14351000" y="24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20760</xdr:rowOff>
    </xdr:from>
    <xdr:ext cx="762000" cy="259045"/>
    <xdr:sp macro="" textlink="">
      <xdr:nvSpPr>
        <xdr:cNvPr id="465" name="テキスト ボックス 464"/>
        <xdr:cNvSpPr txBox="1"/>
      </xdr:nvSpPr>
      <xdr:spPr>
        <a:xfrm>
          <a:off x="14020800" y="224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99335</xdr:rowOff>
    </xdr:from>
    <xdr:to>
      <xdr:col>19</xdr:col>
      <xdr:colOff>533400</xdr:colOff>
      <xdr:row>15</xdr:row>
      <xdr:rowOff>29485</xdr:rowOff>
    </xdr:to>
    <xdr:sp macro="" textlink="">
      <xdr:nvSpPr>
        <xdr:cNvPr id="466" name="円/楕円 465"/>
        <xdr:cNvSpPr/>
      </xdr:nvSpPr>
      <xdr:spPr>
        <a:xfrm>
          <a:off x="13462000" y="24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39662</xdr:rowOff>
    </xdr:from>
    <xdr:ext cx="762000" cy="259045"/>
    <xdr:sp macro="" textlink="">
      <xdr:nvSpPr>
        <xdr:cNvPr id="467" name="テキスト ボックス 466"/>
        <xdr:cNvSpPr txBox="1"/>
      </xdr:nvSpPr>
      <xdr:spPr>
        <a:xfrm>
          <a:off x="13131800" y="226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新潟県妙高市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34,577
34,387
445.63
22,254,881
20,208,863
1,832,991
12,514,225
20,067,700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10.4
52.6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退職者の増に伴う、退職手当の増加により、</a:t>
          </a:r>
          <a:r>
            <a:rPr kumimoji="1" lang="ja-JP" altLang="en-US"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ポイント悪化しているが、類似団体より</a:t>
          </a:r>
          <a:r>
            <a:rPr kumimoji="1" lang="en-US" altLang="ja-JP" sz="1100">
              <a:solidFill>
                <a:schemeClr val="dk1"/>
              </a:solidFill>
              <a:effectLst/>
              <a:latin typeface="+mn-lt"/>
              <a:ea typeface="+mn-ea"/>
              <a:cs typeface="+mn-cs"/>
            </a:rPr>
            <a:t>5.8</a:t>
          </a:r>
          <a:r>
            <a:rPr kumimoji="1" lang="ja-JP" altLang="en-US" sz="1100">
              <a:solidFill>
                <a:schemeClr val="dk1"/>
              </a:solidFill>
              <a:effectLst/>
              <a:latin typeface="+mn-lt"/>
              <a:ea typeface="+mn-ea"/>
              <a:cs typeface="+mn-cs"/>
            </a:rPr>
            <a:t>ポイント上回っており、職員数が減少していることや、給与水準（ラスパイレス指数）が低いため、人件費にかある経常収支比率は低くなっているが、一部事務組合の人件費に充てる負担金など、人件費に準じる費用を合算した場合、人口１人当たりの歳出決算額は大幅に増加し類似団体平均程度となることから、今後もこれらを含めた人件費全体の経費について抑制していく必要が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130810</xdr:rowOff>
    </xdr:from>
    <xdr:to>
      <xdr:col>7</xdr:col>
      <xdr:colOff>15875</xdr:colOff>
      <xdr:row>34</xdr:row>
      <xdr:rowOff>50800</xdr:rowOff>
    </xdr:to>
    <xdr:cxnSp macro="">
      <xdr:nvCxnSpPr>
        <xdr:cNvPr id="64" name="直線コネクタ 63"/>
        <xdr:cNvCxnSpPr/>
      </xdr:nvCxnSpPr>
      <xdr:spPr>
        <a:xfrm>
          <a:off x="3987800" y="57886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130810</xdr:rowOff>
    </xdr:from>
    <xdr:to>
      <xdr:col>5</xdr:col>
      <xdr:colOff>549275</xdr:colOff>
      <xdr:row>34</xdr:row>
      <xdr:rowOff>20320</xdr:rowOff>
    </xdr:to>
    <xdr:cxnSp macro="">
      <xdr:nvCxnSpPr>
        <xdr:cNvPr id="67" name="直線コネクタ 66"/>
        <xdr:cNvCxnSpPr/>
      </xdr:nvCxnSpPr>
      <xdr:spPr>
        <a:xfrm flipV="1">
          <a:off x="3098800" y="5788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20320</xdr:rowOff>
    </xdr:from>
    <xdr:to>
      <xdr:col>4</xdr:col>
      <xdr:colOff>346075</xdr:colOff>
      <xdr:row>34</xdr:row>
      <xdr:rowOff>27940</xdr:rowOff>
    </xdr:to>
    <xdr:cxnSp macro="">
      <xdr:nvCxnSpPr>
        <xdr:cNvPr id="70" name="直線コネクタ 69"/>
        <xdr:cNvCxnSpPr/>
      </xdr:nvCxnSpPr>
      <xdr:spPr>
        <a:xfrm flipV="1">
          <a:off x="2209800" y="5849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27940</xdr:rowOff>
    </xdr:from>
    <xdr:to>
      <xdr:col>3</xdr:col>
      <xdr:colOff>142875</xdr:colOff>
      <xdr:row>34</xdr:row>
      <xdr:rowOff>66040</xdr:rowOff>
    </xdr:to>
    <xdr:cxnSp macro="">
      <xdr:nvCxnSpPr>
        <xdr:cNvPr id="73" name="直線コネクタ 72"/>
        <xdr:cNvCxnSpPr/>
      </xdr:nvCxnSpPr>
      <xdr:spPr>
        <a:xfrm flipV="1">
          <a:off x="1320800" y="585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29227</xdr:rowOff>
    </xdr:from>
    <xdr:ext cx="762000" cy="259045"/>
    <xdr:sp macro="" textlink="">
      <xdr:nvSpPr>
        <xdr:cNvPr id="77" name="テキスト ボックス 76"/>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34</xdr:row>
      <xdr:rowOff>0</xdr:rowOff>
    </xdr:from>
    <xdr:to>
      <xdr:col>7</xdr:col>
      <xdr:colOff>66675</xdr:colOff>
      <xdr:row>34</xdr:row>
      <xdr:rowOff>101600</xdr:rowOff>
    </xdr:to>
    <xdr:sp macro="" textlink="">
      <xdr:nvSpPr>
        <xdr:cNvPr id="83" name="円/楕円 82"/>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16527</xdr:rowOff>
    </xdr:from>
    <xdr:ext cx="762000" cy="259045"/>
    <xdr:sp macro="" textlink="">
      <xdr:nvSpPr>
        <xdr:cNvPr id="84"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80010</xdr:rowOff>
    </xdr:from>
    <xdr:to>
      <xdr:col>5</xdr:col>
      <xdr:colOff>600075</xdr:colOff>
      <xdr:row>34</xdr:row>
      <xdr:rowOff>10160</xdr:rowOff>
    </xdr:to>
    <xdr:sp macro="" textlink="">
      <xdr:nvSpPr>
        <xdr:cNvPr id="85" name="円/楕円 84"/>
        <xdr:cNvSpPr/>
      </xdr:nvSpPr>
      <xdr:spPr>
        <a:xfrm>
          <a:off x="39370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20337</xdr:rowOff>
    </xdr:from>
    <xdr:ext cx="736600" cy="259045"/>
    <xdr:sp macro="" textlink="">
      <xdr:nvSpPr>
        <xdr:cNvPr id="86" name="テキスト ボックス 85"/>
        <xdr:cNvSpPr txBox="1"/>
      </xdr:nvSpPr>
      <xdr:spPr>
        <a:xfrm>
          <a:off x="3606800" y="550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140970</xdr:rowOff>
    </xdr:from>
    <xdr:to>
      <xdr:col>4</xdr:col>
      <xdr:colOff>396875</xdr:colOff>
      <xdr:row>34</xdr:row>
      <xdr:rowOff>71120</xdr:rowOff>
    </xdr:to>
    <xdr:sp macro="" textlink="">
      <xdr:nvSpPr>
        <xdr:cNvPr id="87" name="円/楕円 86"/>
        <xdr:cNvSpPr/>
      </xdr:nvSpPr>
      <xdr:spPr>
        <a:xfrm>
          <a:off x="3048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81297</xdr:rowOff>
    </xdr:from>
    <xdr:ext cx="762000" cy="259045"/>
    <xdr:sp macro="" textlink="">
      <xdr:nvSpPr>
        <xdr:cNvPr id="88" name="テキスト ボックス 87"/>
        <xdr:cNvSpPr txBox="1"/>
      </xdr:nvSpPr>
      <xdr:spPr>
        <a:xfrm>
          <a:off x="2717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33</xdr:row>
      <xdr:rowOff>148590</xdr:rowOff>
    </xdr:from>
    <xdr:to>
      <xdr:col>3</xdr:col>
      <xdr:colOff>193675</xdr:colOff>
      <xdr:row>34</xdr:row>
      <xdr:rowOff>78740</xdr:rowOff>
    </xdr:to>
    <xdr:sp macro="" textlink="">
      <xdr:nvSpPr>
        <xdr:cNvPr id="89" name="円/楕円 88"/>
        <xdr:cNvSpPr/>
      </xdr:nvSpPr>
      <xdr:spPr>
        <a:xfrm>
          <a:off x="2159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88917</xdr:rowOff>
    </xdr:from>
    <xdr:ext cx="762000" cy="259045"/>
    <xdr:sp macro="" textlink="">
      <xdr:nvSpPr>
        <xdr:cNvPr id="90" name="テキスト ボックス 89"/>
        <xdr:cNvSpPr txBox="1"/>
      </xdr:nvSpPr>
      <xdr:spPr>
        <a:xfrm>
          <a:off x="1828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15240</xdr:rowOff>
    </xdr:from>
    <xdr:to>
      <xdr:col>1</xdr:col>
      <xdr:colOff>676275</xdr:colOff>
      <xdr:row>34</xdr:row>
      <xdr:rowOff>116840</xdr:rowOff>
    </xdr:to>
    <xdr:sp macro="" textlink="">
      <xdr:nvSpPr>
        <xdr:cNvPr id="91" name="円/楕円 90"/>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32</xdr:row>
      <xdr:rowOff>127017</xdr:rowOff>
    </xdr:from>
    <xdr:ext cx="762000" cy="259045"/>
    <xdr:sp macro="" textlink="">
      <xdr:nvSpPr>
        <xdr:cNvPr id="92" name="テキスト ボックス 91"/>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物件費に係る経常収支比率が類似団体と比較して低いのは、これまで実施してきた行政内部の経常経費の徹底した削減の効果であると思われる。今後も徹底したスリム化や効率化に努める。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15</xdr:row>
      <xdr:rowOff>97064</xdr:rowOff>
    </xdr:to>
    <xdr:cxnSp macro="">
      <xdr:nvCxnSpPr>
        <xdr:cNvPr id="127" name="直線コネクタ 126"/>
        <xdr:cNvCxnSpPr/>
      </xdr:nvCxnSpPr>
      <xdr:spPr>
        <a:xfrm>
          <a:off x="15671800" y="2603500"/>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31750</xdr:rowOff>
    </xdr:to>
    <xdr:cxnSp macro="">
      <xdr:nvCxnSpPr>
        <xdr:cNvPr id="130" name="直線コネクタ 129"/>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15</xdr:row>
      <xdr:rowOff>31750</xdr:rowOff>
    </xdr:to>
    <xdr:cxnSp macro="">
      <xdr:nvCxnSpPr>
        <xdr:cNvPr id="133" name="直線コネクタ 132"/>
        <xdr:cNvCxnSpPr/>
      </xdr:nvCxnSpPr>
      <xdr:spPr>
        <a:xfrm>
          <a:off x="13893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94343</xdr:rowOff>
    </xdr:from>
    <xdr:to>
      <xdr:col>20</xdr:col>
      <xdr:colOff>158750</xdr:colOff>
      <xdr:row>14</xdr:row>
      <xdr:rowOff>127000</xdr:rowOff>
    </xdr:to>
    <xdr:cxnSp macro="">
      <xdr:nvCxnSpPr>
        <xdr:cNvPr id="136" name="直線コネクタ 135"/>
        <xdr:cNvCxnSpPr/>
      </xdr:nvCxnSpPr>
      <xdr:spPr>
        <a:xfrm>
          <a:off x="13004800" y="24946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0" name="テキスト ボックス 139"/>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46264</xdr:rowOff>
    </xdr:from>
    <xdr:to>
      <xdr:col>24</xdr:col>
      <xdr:colOff>82550</xdr:colOff>
      <xdr:row>15</xdr:row>
      <xdr:rowOff>147864</xdr:rowOff>
    </xdr:to>
    <xdr:sp macro="" textlink="">
      <xdr:nvSpPr>
        <xdr:cNvPr id="146" name="円/楕円 145"/>
        <xdr:cNvSpPr/>
      </xdr:nvSpPr>
      <xdr:spPr>
        <a:xfrm>
          <a:off x="164592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62791</xdr:rowOff>
    </xdr:from>
    <xdr:ext cx="762000" cy="259045"/>
    <xdr:sp macro="" textlink="">
      <xdr:nvSpPr>
        <xdr:cNvPr id="147" name="物件費該当値テキスト"/>
        <xdr:cNvSpPr txBox="1"/>
      </xdr:nvSpPr>
      <xdr:spPr>
        <a:xfrm>
          <a:off x="165989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48" name="円/楕円 147"/>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49" name="テキスト ボックス 148"/>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2" name="円/楕円 151"/>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16527</xdr:rowOff>
    </xdr:from>
    <xdr:ext cx="762000" cy="259045"/>
    <xdr:sp macro="" textlink="">
      <xdr:nvSpPr>
        <xdr:cNvPr id="153" name="テキスト ボックス 152"/>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54" name="円/楕円 153"/>
        <xdr:cNvSpPr/>
      </xdr:nvSpPr>
      <xdr:spPr>
        <a:xfrm>
          <a:off x="12954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155320</xdr:rowOff>
    </xdr:from>
    <xdr:ext cx="762000" cy="259045"/>
    <xdr:sp macro="" textlink="">
      <xdr:nvSpPr>
        <xdr:cNvPr id="155" name="テキスト ボックス 154"/>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を下回っているものの、生活保護費の増加や子ども医療費助成の拡大により上昇傾向にある。生活保護費にあっては、資格審査等の適正化を進めていくことで、税制を圧迫する上昇傾向に歯止めをかけるよう努めていく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94343</xdr:rowOff>
    </xdr:from>
    <xdr:to>
      <xdr:col>7</xdr:col>
      <xdr:colOff>15875</xdr:colOff>
      <xdr:row>54</xdr:row>
      <xdr:rowOff>127000</xdr:rowOff>
    </xdr:to>
    <xdr:cxnSp macro="">
      <xdr:nvCxnSpPr>
        <xdr:cNvPr id="190" name="直線コネクタ 189"/>
        <xdr:cNvCxnSpPr/>
      </xdr:nvCxnSpPr>
      <xdr:spPr>
        <a:xfrm>
          <a:off x="3987800" y="93526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94343</xdr:rowOff>
    </xdr:from>
    <xdr:to>
      <xdr:col>5</xdr:col>
      <xdr:colOff>549275</xdr:colOff>
      <xdr:row>54</xdr:row>
      <xdr:rowOff>116115</xdr:rowOff>
    </xdr:to>
    <xdr:cxnSp macro="">
      <xdr:nvCxnSpPr>
        <xdr:cNvPr id="193" name="直線コネクタ 192"/>
        <xdr:cNvCxnSpPr/>
      </xdr:nvCxnSpPr>
      <xdr:spPr>
        <a:xfrm flipV="1">
          <a:off x="3098800" y="93526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50800</xdr:rowOff>
    </xdr:from>
    <xdr:to>
      <xdr:col>4</xdr:col>
      <xdr:colOff>346075</xdr:colOff>
      <xdr:row>54</xdr:row>
      <xdr:rowOff>116115</xdr:rowOff>
    </xdr:to>
    <xdr:cxnSp macro="">
      <xdr:nvCxnSpPr>
        <xdr:cNvPr id="196" name="直線コネクタ 195"/>
        <xdr:cNvCxnSpPr/>
      </xdr:nvCxnSpPr>
      <xdr:spPr>
        <a:xfrm>
          <a:off x="2209800" y="93091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18143</xdr:rowOff>
    </xdr:from>
    <xdr:to>
      <xdr:col>3</xdr:col>
      <xdr:colOff>142875</xdr:colOff>
      <xdr:row>54</xdr:row>
      <xdr:rowOff>50800</xdr:rowOff>
    </xdr:to>
    <xdr:cxnSp macro="">
      <xdr:nvCxnSpPr>
        <xdr:cNvPr id="199" name="直線コネクタ 198"/>
        <xdr:cNvCxnSpPr/>
      </xdr:nvCxnSpPr>
      <xdr:spPr>
        <a:xfrm>
          <a:off x="1320800" y="9276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151692</xdr:rowOff>
    </xdr:from>
    <xdr:ext cx="762000" cy="259045"/>
    <xdr:sp macro="" textlink="">
      <xdr:nvSpPr>
        <xdr:cNvPr id="203" name="テキスト ボックス 202"/>
        <xdr:cNvSpPr txBox="1"/>
      </xdr:nvSpPr>
      <xdr:spPr>
        <a:xfrm>
          <a:off x="939800" y="940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9" name="円/楕円 208"/>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10"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43543</xdr:rowOff>
    </xdr:from>
    <xdr:to>
      <xdr:col>5</xdr:col>
      <xdr:colOff>600075</xdr:colOff>
      <xdr:row>54</xdr:row>
      <xdr:rowOff>145143</xdr:rowOff>
    </xdr:to>
    <xdr:sp macro="" textlink="">
      <xdr:nvSpPr>
        <xdr:cNvPr id="211" name="円/楕円 210"/>
        <xdr:cNvSpPr/>
      </xdr:nvSpPr>
      <xdr:spPr>
        <a:xfrm>
          <a:off x="3937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155320</xdr:rowOff>
    </xdr:from>
    <xdr:ext cx="736600" cy="259045"/>
    <xdr:sp macro="" textlink="">
      <xdr:nvSpPr>
        <xdr:cNvPr id="212" name="テキスト ボックス 211"/>
        <xdr:cNvSpPr txBox="1"/>
      </xdr:nvSpPr>
      <xdr:spPr>
        <a:xfrm>
          <a:off x="3606800" y="907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0</xdr:rowOff>
    </xdr:from>
    <xdr:to>
      <xdr:col>3</xdr:col>
      <xdr:colOff>193675</xdr:colOff>
      <xdr:row>54</xdr:row>
      <xdr:rowOff>101600</xdr:rowOff>
    </xdr:to>
    <xdr:sp macro="" textlink="">
      <xdr:nvSpPr>
        <xdr:cNvPr id="215" name="円/楕円 214"/>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216" name="テキスト ボックス 215"/>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138793</xdr:rowOff>
    </xdr:from>
    <xdr:to>
      <xdr:col>1</xdr:col>
      <xdr:colOff>676275</xdr:colOff>
      <xdr:row>54</xdr:row>
      <xdr:rowOff>68943</xdr:rowOff>
    </xdr:to>
    <xdr:sp macro="" textlink="">
      <xdr:nvSpPr>
        <xdr:cNvPr id="217" name="円/楕円 216"/>
        <xdr:cNvSpPr/>
      </xdr:nvSpPr>
      <xdr:spPr>
        <a:xfrm>
          <a:off x="1270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79120</xdr:rowOff>
    </xdr:from>
    <xdr:ext cx="762000" cy="259045"/>
    <xdr:sp macro="" textlink="">
      <xdr:nvSpPr>
        <xdr:cNvPr id="218" name="テキスト ボックス 217"/>
        <xdr:cNvSpPr txBox="1"/>
      </xdr:nvSpPr>
      <xdr:spPr>
        <a:xfrm>
          <a:off x="939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が類似団体平均と比較して上回っているのは、維持補修費の主要な部分を占める除排雪経費によるものである（豪雪地帯であり多額の除排雪経緯費を必要とするため、類似団体平均を上回ってい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119380</xdr:rowOff>
    </xdr:from>
    <xdr:to>
      <xdr:col>24</xdr:col>
      <xdr:colOff>31750</xdr:colOff>
      <xdr:row>59</xdr:row>
      <xdr:rowOff>24130</xdr:rowOff>
    </xdr:to>
    <xdr:cxnSp macro="">
      <xdr:nvCxnSpPr>
        <xdr:cNvPr id="251" name="直線コネクタ 250"/>
        <xdr:cNvCxnSpPr/>
      </xdr:nvCxnSpPr>
      <xdr:spPr>
        <a:xfrm>
          <a:off x="15671800" y="1006348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119380</xdr:rowOff>
    </xdr:from>
    <xdr:to>
      <xdr:col>22</xdr:col>
      <xdr:colOff>565150</xdr:colOff>
      <xdr:row>58</xdr:row>
      <xdr:rowOff>119380</xdr:rowOff>
    </xdr:to>
    <xdr:cxnSp macro="">
      <xdr:nvCxnSpPr>
        <xdr:cNvPr id="254" name="直線コネクタ 253"/>
        <xdr:cNvCxnSpPr/>
      </xdr:nvCxnSpPr>
      <xdr:spPr>
        <a:xfrm>
          <a:off x="14782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123190</xdr:rowOff>
    </xdr:from>
    <xdr:to>
      <xdr:col>21</xdr:col>
      <xdr:colOff>361950</xdr:colOff>
      <xdr:row>58</xdr:row>
      <xdr:rowOff>119380</xdr:rowOff>
    </xdr:to>
    <xdr:cxnSp macro="">
      <xdr:nvCxnSpPr>
        <xdr:cNvPr id="257" name="直線コネクタ 256"/>
        <xdr:cNvCxnSpPr/>
      </xdr:nvCxnSpPr>
      <xdr:spPr>
        <a:xfrm>
          <a:off x="13893800" y="989584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123190</xdr:rowOff>
    </xdr:from>
    <xdr:to>
      <xdr:col>20</xdr:col>
      <xdr:colOff>158750</xdr:colOff>
      <xdr:row>57</xdr:row>
      <xdr:rowOff>130810</xdr:rowOff>
    </xdr:to>
    <xdr:cxnSp macro="">
      <xdr:nvCxnSpPr>
        <xdr:cNvPr id="260" name="直線コネクタ 259"/>
        <xdr:cNvCxnSpPr/>
      </xdr:nvCxnSpPr>
      <xdr:spPr>
        <a:xfrm flipV="1">
          <a:off x="13004800" y="9895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4" name="テキスト ボックス 263"/>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144780</xdr:rowOff>
    </xdr:from>
    <xdr:to>
      <xdr:col>24</xdr:col>
      <xdr:colOff>82550</xdr:colOff>
      <xdr:row>59</xdr:row>
      <xdr:rowOff>74930</xdr:rowOff>
    </xdr:to>
    <xdr:sp macro="" textlink="">
      <xdr:nvSpPr>
        <xdr:cNvPr id="270" name="円/楕円 269"/>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116857</xdr:rowOff>
    </xdr:from>
    <xdr:ext cx="762000" cy="259045"/>
    <xdr:sp macro="" textlink="">
      <xdr:nvSpPr>
        <xdr:cNvPr id="271"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68580</xdr:rowOff>
    </xdr:from>
    <xdr:to>
      <xdr:col>22</xdr:col>
      <xdr:colOff>615950</xdr:colOff>
      <xdr:row>58</xdr:row>
      <xdr:rowOff>170180</xdr:rowOff>
    </xdr:to>
    <xdr:sp macro="" textlink="">
      <xdr:nvSpPr>
        <xdr:cNvPr id="272" name="円/楕円 271"/>
        <xdr:cNvSpPr/>
      </xdr:nvSpPr>
      <xdr:spPr>
        <a:xfrm>
          <a:off x="15621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154957</xdr:rowOff>
    </xdr:from>
    <xdr:ext cx="736600" cy="259045"/>
    <xdr:sp macro="" textlink="">
      <xdr:nvSpPr>
        <xdr:cNvPr id="273" name="テキスト ボックス 272"/>
        <xdr:cNvSpPr txBox="1"/>
      </xdr:nvSpPr>
      <xdr:spPr>
        <a:xfrm>
          <a:off x="15290800" y="1009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68580</xdr:rowOff>
    </xdr:from>
    <xdr:to>
      <xdr:col>21</xdr:col>
      <xdr:colOff>412750</xdr:colOff>
      <xdr:row>58</xdr:row>
      <xdr:rowOff>170180</xdr:rowOff>
    </xdr:to>
    <xdr:sp macro="" textlink="">
      <xdr:nvSpPr>
        <xdr:cNvPr id="274" name="円/楕円 273"/>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154957</xdr:rowOff>
    </xdr:from>
    <xdr:ext cx="762000" cy="259045"/>
    <xdr:sp macro="" textlink="">
      <xdr:nvSpPr>
        <xdr:cNvPr id="275" name="テキスト ボックス 274"/>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72390</xdr:rowOff>
    </xdr:from>
    <xdr:to>
      <xdr:col>20</xdr:col>
      <xdr:colOff>209550</xdr:colOff>
      <xdr:row>58</xdr:row>
      <xdr:rowOff>2540</xdr:rowOff>
    </xdr:to>
    <xdr:sp macro="" textlink="">
      <xdr:nvSpPr>
        <xdr:cNvPr id="276" name="円/楕円 275"/>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158767</xdr:rowOff>
    </xdr:from>
    <xdr:ext cx="762000" cy="259045"/>
    <xdr:sp macro="" textlink="">
      <xdr:nvSpPr>
        <xdr:cNvPr id="277" name="テキスト ボックス 276"/>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80010</xdr:rowOff>
    </xdr:from>
    <xdr:to>
      <xdr:col>19</xdr:col>
      <xdr:colOff>6350</xdr:colOff>
      <xdr:row>58</xdr:row>
      <xdr:rowOff>10160</xdr:rowOff>
    </xdr:to>
    <xdr:sp macro="" textlink="">
      <xdr:nvSpPr>
        <xdr:cNvPr id="278" name="円/楕円 277"/>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166387</xdr:rowOff>
    </xdr:from>
    <xdr:ext cx="762000" cy="259045"/>
    <xdr:sp macro="" textlink="">
      <xdr:nvSpPr>
        <xdr:cNvPr id="279" name="テキスト ボックス 278"/>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補助費等に係る経常収支比率が大きく上回っているのは、公共下水道、農業集落排水事業に対する繰出金によるものである（同事業に対する繰出金は、法適化されている団体が少ないため、類似団体との単純な比較はできない）。今後も、公営企業会計における使用料の見直しや、事業の効率化等により抑制に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35560</xdr:rowOff>
    </xdr:from>
    <xdr:to>
      <xdr:col>24</xdr:col>
      <xdr:colOff>31750</xdr:colOff>
      <xdr:row>36</xdr:row>
      <xdr:rowOff>39370</xdr:rowOff>
    </xdr:to>
    <xdr:cxnSp macro="">
      <xdr:nvCxnSpPr>
        <xdr:cNvPr id="311" name="直線コネクタ 310"/>
        <xdr:cNvCxnSpPr/>
      </xdr:nvCxnSpPr>
      <xdr:spPr>
        <a:xfrm flipV="1">
          <a:off x="15671800" y="62077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39370</xdr:rowOff>
    </xdr:from>
    <xdr:to>
      <xdr:col>22</xdr:col>
      <xdr:colOff>565150</xdr:colOff>
      <xdr:row>36</xdr:row>
      <xdr:rowOff>50800</xdr:rowOff>
    </xdr:to>
    <xdr:cxnSp macro="">
      <xdr:nvCxnSpPr>
        <xdr:cNvPr id="314" name="直線コネクタ 313"/>
        <xdr:cNvCxnSpPr/>
      </xdr:nvCxnSpPr>
      <xdr:spPr>
        <a:xfrm flipV="1">
          <a:off x="14782800" y="62115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50800</xdr:rowOff>
    </xdr:from>
    <xdr:to>
      <xdr:col>21</xdr:col>
      <xdr:colOff>361950</xdr:colOff>
      <xdr:row>36</xdr:row>
      <xdr:rowOff>50800</xdr:rowOff>
    </xdr:to>
    <xdr:cxnSp macro="">
      <xdr:nvCxnSpPr>
        <xdr:cNvPr id="317" name="直線コネクタ 316"/>
        <xdr:cNvCxnSpPr/>
      </xdr:nvCxnSpPr>
      <xdr:spPr>
        <a:xfrm>
          <a:off x="13893800" y="622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50800</xdr:rowOff>
    </xdr:from>
    <xdr:to>
      <xdr:col>20</xdr:col>
      <xdr:colOff>158750</xdr:colOff>
      <xdr:row>36</xdr:row>
      <xdr:rowOff>96520</xdr:rowOff>
    </xdr:to>
    <xdr:cxnSp macro="">
      <xdr:nvCxnSpPr>
        <xdr:cNvPr id="320" name="直線コネクタ 319"/>
        <xdr:cNvCxnSpPr/>
      </xdr:nvCxnSpPr>
      <xdr:spPr>
        <a:xfrm flipV="1">
          <a:off x="13004800" y="622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115587</xdr:rowOff>
    </xdr:from>
    <xdr:ext cx="762000" cy="259045"/>
    <xdr:sp macro="" textlink="">
      <xdr:nvSpPr>
        <xdr:cNvPr id="324" name="テキスト ボックス 323"/>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156210</xdr:rowOff>
    </xdr:from>
    <xdr:to>
      <xdr:col>24</xdr:col>
      <xdr:colOff>82550</xdr:colOff>
      <xdr:row>36</xdr:row>
      <xdr:rowOff>86360</xdr:rowOff>
    </xdr:to>
    <xdr:sp macro="" textlink="">
      <xdr:nvSpPr>
        <xdr:cNvPr id="330" name="円/楕円 329"/>
        <xdr:cNvSpPr/>
      </xdr:nvSpPr>
      <xdr:spPr>
        <a:xfrm>
          <a:off x="16459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128287</xdr:rowOff>
    </xdr:from>
    <xdr:ext cx="762000" cy="259045"/>
    <xdr:sp macro="" textlink="">
      <xdr:nvSpPr>
        <xdr:cNvPr id="331" name="補助費等該当値テキスト"/>
        <xdr:cNvSpPr txBox="1"/>
      </xdr:nvSpPr>
      <xdr:spPr>
        <a:xfrm>
          <a:off x="16598900" y="612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160020</xdr:rowOff>
    </xdr:from>
    <xdr:to>
      <xdr:col>22</xdr:col>
      <xdr:colOff>615950</xdr:colOff>
      <xdr:row>36</xdr:row>
      <xdr:rowOff>90170</xdr:rowOff>
    </xdr:to>
    <xdr:sp macro="" textlink="">
      <xdr:nvSpPr>
        <xdr:cNvPr id="332" name="円/楕円 331"/>
        <xdr:cNvSpPr/>
      </xdr:nvSpPr>
      <xdr:spPr>
        <a:xfrm>
          <a:off x="15621000" y="616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74947</xdr:rowOff>
    </xdr:from>
    <xdr:ext cx="736600" cy="259045"/>
    <xdr:sp macro="" textlink="">
      <xdr:nvSpPr>
        <xdr:cNvPr id="333" name="テキスト ボックス 332"/>
        <xdr:cNvSpPr txBox="1"/>
      </xdr:nvSpPr>
      <xdr:spPr>
        <a:xfrm>
          <a:off x="15290800" y="624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0</xdr:rowOff>
    </xdr:from>
    <xdr:to>
      <xdr:col>21</xdr:col>
      <xdr:colOff>412750</xdr:colOff>
      <xdr:row>36</xdr:row>
      <xdr:rowOff>101600</xdr:rowOff>
    </xdr:to>
    <xdr:sp macro="" textlink="">
      <xdr:nvSpPr>
        <xdr:cNvPr id="334" name="円/楕円 333"/>
        <xdr:cNvSpPr/>
      </xdr:nvSpPr>
      <xdr:spPr>
        <a:xfrm>
          <a:off x="14732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86377</xdr:rowOff>
    </xdr:from>
    <xdr:ext cx="762000" cy="259045"/>
    <xdr:sp macro="" textlink="">
      <xdr:nvSpPr>
        <xdr:cNvPr id="335" name="テキスト ボックス 334"/>
        <xdr:cNvSpPr txBox="1"/>
      </xdr:nvSpPr>
      <xdr:spPr>
        <a:xfrm>
          <a:off x="14401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0</xdr:rowOff>
    </xdr:from>
    <xdr:to>
      <xdr:col>20</xdr:col>
      <xdr:colOff>209550</xdr:colOff>
      <xdr:row>36</xdr:row>
      <xdr:rowOff>101600</xdr:rowOff>
    </xdr:to>
    <xdr:sp macro="" textlink="">
      <xdr:nvSpPr>
        <xdr:cNvPr id="336" name="円/楕円 335"/>
        <xdr:cNvSpPr/>
      </xdr:nvSpPr>
      <xdr:spPr>
        <a:xfrm>
          <a:off x="13843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86377</xdr:rowOff>
    </xdr:from>
    <xdr:ext cx="762000" cy="259045"/>
    <xdr:sp macro="" textlink="">
      <xdr:nvSpPr>
        <xdr:cNvPr id="337" name="テキスト ボックス 336"/>
        <xdr:cNvSpPr txBox="1"/>
      </xdr:nvSpPr>
      <xdr:spPr>
        <a:xfrm>
          <a:off x="13512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45720</xdr:rowOff>
    </xdr:from>
    <xdr:to>
      <xdr:col>19</xdr:col>
      <xdr:colOff>6350</xdr:colOff>
      <xdr:row>36</xdr:row>
      <xdr:rowOff>147320</xdr:rowOff>
    </xdr:to>
    <xdr:sp macro="" textlink="">
      <xdr:nvSpPr>
        <xdr:cNvPr id="338" name="円/楕円 337"/>
        <xdr:cNvSpPr/>
      </xdr:nvSpPr>
      <xdr:spPr>
        <a:xfrm>
          <a:off x="12954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132097</xdr:rowOff>
    </xdr:from>
    <xdr:ext cx="762000" cy="259045"/>
    <xdr:sp macro="" textlink="">
      <xdr:nvSpPr>
        <xdr:cNvPr id="339" name="テキスト ボックス 338"/>
        <xdr:cNvSpPr txBox="1"/>
      </xdr:nvSpPr>
      <xdr:spPr>
        <a:xfrm>
          <a:off x="12623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公債費に係る経常収支比率は類似団体を</a:t>
          </a:r>
          <a:r>
            <a:rPr kumimoji="1" lang="en-US" altLang="ja-JP" sz="1300">
              <a:latin typeface="ＭＳ Ｐゴシック"/>
            </a:rPr>
            <a:t>4.3</a:t>
          </a:r>
          <a:r>
            <a:rPr kumimoji="1" lang="ja-JP" altLang="en-US" sz="1300">
              <a:latin typeface="ＭＳ Ｐゴシック"/>
            </a:rPr>
            <a:t>ポイント下回っているが、下水道等の公営企業会計への公債費に準じる繰出金、負担金等を含めると類似団体平均を上回っている。今後もこれまで整備を進めてきた下水道の地方債償還が高い水準で推移するため、今まで以上に厳しい事業選択による市債発行の抑制を図るとともに、繰上償還を積極的に進める必要があ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115570</xdr:rowOff>
    </xdr:from>
    <xdr:to>
      <xdr:col>7</xdr:col>
      <xdr:colOff>15875</xdr:colOff>
      <xdr:row>74</xdr:row>
      <xdr:rowOff>117475</xdr:rowOff>
    </xdr:to>
    <xdr:cxnSp macro="">
      <xdr:nvCxnSpPr>
        <xdr:cNvPr id="371" name="直線コネクタ 370"/>
        <xdr:cNvCxnSpPr/>
      </xdr:nvCxnSpPr>
      <xdr:spPr>
        <a:xfrm flipV="1">
          <a:off x="3987800" y="1280287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117475</xdr:rowOff>
    </xdr:from>
    <xdr:to>
      <xdr:col>5</xdr:col>
      <xdr:colOff>549275</xdr:colOff>
      <xdr:row>74</xdr:row>
      <xdr:rowOff>121285</xdr:rowOff>
    </xdr:to>
    <xdr:cxnSp macro="">
      <xdr:nvCxnSpPr>
        <xdr:cNvPr id="374" name="直線コネクタ 373"/>
        <xdr:cNvCxnSpPr/>
      </xdr:nvCxnSpPr>
      <xdr:spPr>
        <a:xfrm flipV="1">
          <a:off x="3098800" y="1280477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121285</xdr:rowOff>
    </xdr:from>
    <xdr:to>
      <xdr:col>4</xdr:col>
      <xdr:colOff>346075</xdr:colOff>
      <xdr:row>74</xdr:row>
      <xdr:rowOff>130810</xdr:rowOff>
    </xdr:to>
    <xdr:cxnSp macro="">
      <xdr:nvCxnSpPr>
        <xdr:cNvPr id="377" name="直線コネクタ 376"/>
        <xdr:cNvCxnSpPr/>
      </xdr:nvCxnSpPr>
      <xdr:spPr>
        <a:xfrm flipV="1">
          <a:off x="2209800" y="128085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119380</xdr:rowOff>
    </xdr:from>
    <xdr:to>
      <xdr:col>3</xdr:col>
      <xdr:colOff>142875</xdr:colOff>
      <xdr:row>74</xdr:row>
      <xdr:rowOff>130810</xdr:rowOff>
    </xdr:to>
    <xdr:cxnSp macro="">
      <xdr:nvCxnSpPr>
        <xdr:cNvPr id="380" name="直線コネクタ 379"/>
        <xdr:cNvCxnSpPr/>
      </xdr:nvCxnSpPr>
      <xdr:spPr>
        <a:xfrm>
          <a:off x="1320800" y="128066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64770</xdr:rowOff>
    </xdr:from>
    <xdr:to>
      <xdr:col>7</xdr:col>
      <xdr:colOff>66675</xdr:colOff>
      <xdr:row>74</xdr:row>
      <xdr:rowOff>166370</xdr:rowOff>
    </xdr:to>
    <xdr:sp macro="" textlink="">
      <xdr:nvSpPr>
        <xdr:cNvPr id="390" name="円/楕円 389"/>
        <xdr:cNvSpPr/>
      </xdr:nvSpPr>
      <xdr:spPr>
        <a:xfrm>
          <a:off x="4775200" y="1275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144797</xdr:rowOff>
    </xdr:from>
    <xdr:ext cx="762000" cy="259045"/>
    <xdr:sp macro="" textlink="">
      <xdr:nvSpPr>
        <xdr:cNvPr id="391" name="公債費該当値テキスト"/>
        <xdr:cNvSpPr txBox="1"/>
      </xdr:nvSpPr>
      <xdr:spPr>
        <a:xfrm>
          <a:off x="4914900" y="126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66675</xdr:rowOff>
    </xdr:from>
    <xdr:to>
      <xdr:col>5</xdr:col>
      <xdr:colOff>600075</xdr:colOff>
      <xdr:row>74</xdr:row>
      <xdr:rowOff>168275</xdr:rowOff>
    </xdr:to>
    <xdr:sp macro="" textlink="">
      <xdr:nvSpPr>
        <xdr:cNvPr id="392" name="円/楕円 391"/>
        <xdr:cNvSpPr/>
      </xdr:nvSpPr>
      <xdr:spPr>
        <a:xfrm>
          <a:off x="3937000" y="12753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7002</xdr:rowOff>
    </xdr:from>
    <xdr:ext cx="736600" cy="259045"/>
    <xdr:sp macro="" textlink="">
      <xdr:nvSpPr>
        <xdr:cNvPr id="393" name="テキスト ボックス 392"/>
        <xdr:cNvSpPr txBox="1"/>
      </xdr:nvSpPr>
      <xdr:spPr>
        <a:xfrm>
          <a:off x="3606800" y="1252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70485</xdr:rowOff>
    </xdr:from>
    <xdr:to>
      <xdr:col>4</xdr:col>
      <xdr:colOff>396875</xdr:colOff>
      <xdr:row>75</xdr:row>
      <xdr:rowOff>635</xdr:rowOff>
    </xdr:to>
    <xdr:sp macro="" textlink="">
      <xdr:nvSpPr>
        <xdr:cNvPr id="394" name="円/楕円 393"/>
        <xdr:cNvSpPr/>
      </xdr:nvSpPr>
      <xdr:spPr>
        <a:xfrm>
          <a:off x="3048000" y="127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10812</xdr:rowOff>
    </xdr:from>
    <xdr:ext cx="762000" cy="259045"/>
    <xdr:sp macro="" textlink="">
      <xdr:nvSpPr>
        <xdr:cNvPr id="395" name="テキスト ボックス 394"/>
        <xdr:cNvSpPr txBox="1"/>
      </xdr:nvSpPr>
      <xdr:spPr>
        <a:xfrm>
          <a:off x="2717800" y="1252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80010</xdr:rowOff>
    </xdr:from>
    <xdr:to>
      <xdr:col>3</xdr:col>
      <xdr:colOff>193675</xdr:colOff>
      <xdr:row>75</xdr:row>
      <xdr:rowOff>10160</xdr:rowOff>
    </xdr:to>
    <xdr:sp macro="" textlink="">
      <xdr:nvSpPr>
        <xdr:cNvPr id="396" name="円/楕円 395"/>
        <xdr:cNvSpPr/>
      </xdr:nvSpPr>
      <xdr:spPr>
        <a:xfrm>
          <a:off x="21590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20337</xdr:rowOff>
    </xdr:from>
    <xdr:ext cx="762000" cy="259045"/>
    <xdr:sp macro="" textlink="">
      <xdr:nvSpPr>
        <xdr:cNvPr id="397" name="テキスト ボックス 396"/>
        <xdr:cNvSpPr txBox="1"/>
      </xdr:nvSpPr>
      <xdr:spPr>
        <a:xfrm>
          <a:off x="1828800" y="1253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68580</xdr:rowOff>
    </xdr:from>
    <xdr:to>
      <xdr:col>1</xdr:col>
      <xdr:colOff>676275</xdr:colOff>
      <xdr:row>74</xdr:row>
      <xdr:rowOff>170180</xdr:rowOff>
    </xdr:to>
    <xdr:sp macro="" textlink="">
      <xdr:nvSpPr>
        <xdr:cNvPr id="398" name="円/楕円 397"/>
        <xdr:cNvSpPr/>
      </xdr:nvSpPr>
      <xdr:spPr>
        <a:xfrm>
          <a:off x="1270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8907</xdr:rowOff>
    </xdr:from>
    <xdr:ext cx="762000" cy="259045"/>
    <xdr:sp macro="" textlink="">
      <xdr:nvSpPr>
        <xdr:cNvPr id="399" name="テキスト ボックス 398"/>
        <xdr:cNvSpPr txBox="1"/>
      </xdr:nvSpPr>
      <xdr:spPr>
        <a:xfrm>
          <a:off x="939800" y="1252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新潟県平均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行財政のスリム化・効率化の推進等により、人件費、扶助費、物件費については類似団体平均を下回り、繰出金が大きく影響する補助費等と降雪量により左右される維持補修費等については類似団体平均を上回った。</a:t>
          </a: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77</xdr:row>
      <xdr:rowOff>8889</xdr:rowOff>
    </xdr:to>
    <xdr:cxnSp macro="">
      <xdr:nvCxnSpPr>
        <xdr:cNvPr id="432" name="直線コネクタ 431"/>
        <xdr:cNvCxnSpPr/>
      </xdr:nvCxnSpPr>
      <xdr:spPr>
        <a:xfrm>
          <a:off x="15671800" y="1309623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66039</xdr:rowOff>
    </xdr:from>
    <xdr:to>
      <xdr:col>22</xdr:col>
      <xdr:colOff>565150</xdr:colOff>
      <xdr:row>76</xdr:row>
      <xdr:rowOff>115570</xdr:rowOff>
    </xdr:to>
    <xdr:cxnSp macro="">
      <xdr:nvCxnSpPr>
        <xdr:cNvPr id="435" name="直線コネクタ 434"/>
        <xdr:cNvCxnSpPr/>
      </xdr:nvCxnSpPr>
      <xdr:spPr>
        <a:xfrm flipV="1">
          <a:off x="14782800" y="130962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157480</xdr:rowOff>
    </xdr:from>
    <xdr:to>
      <xdr:col>21</xdr:col>
      <xdr:colOff>361950</xdr:colOff>
      <xdr:row>76</xdr:row>
      <xdr:rowOff>115570</xdr:rowOff>
    </xdr:to>
    <xdr:cxnSp macro="">
      <xdr:nvCxnSpPr>
        <xdr:cNvPr id="438" name="直線コネクタ 437"/>
        <xdr:cNvCxnSpPr/>
      </xdr:nvCxnSpPr>
      <xdr:spPr>
        <a:xfrm>
          <a:off x="13893800" y="1301623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157480</xdr:rowOff>
    </xdr:from>
    <xdr:to>
      <xdr:col>20</xdr:col>
      <xdr:colOff>158750</xdr:colOff>
      <xdr:row>76</xdr:row>
      <xdr:rowOff>31750</xdr:rowOff>
    </xdr:to>
    <xdr:cxnSp macro="">
      <xdr:nvCxnSpPr>
        <xdr:cNvPr id="441" name="直線コネクタ 440"/>
        <xdr:cNvCxnSpPr/>
      </xdr:nvCxnSpPr>
      <xdr:spPr>
        <a:xfrm flipV="1">
          <a:off x="13004800" y="13016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5" name="テキスト ボックス 444"/>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129539</xdr:rowOff>
    </xdr:from>
    <xdr:to>
      <xdr:col>24</xdr:col>
      <xdr:colOff>82550</xdr:colOff>
      <xdr:row>77</xdr:row>
      <xdr:rowOff>59689</xdr:rowOff>
    </xdr:to>
    <xdr:sp macro="" textlink="">
      <xdr:nvSpPr>
        <xdr:cNvPr id="451" name="円/楕円 450"/>
        <xdr:cNvSpPr/>
      </xdr:nvSpPr>
      <xdr:spPr>
        <a:xfrm>
          <a:off x="164592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146066</xdr:rowOff>
    </xdr:from>
    <xdr:ext cx="762000" cy="259045"/>
    <xdr:sp macro="" textlink="">
      <xdr:nvSpPr>
        <xdr:cNvPr id="452" name="公債費以外該当値テキスト"/>
        <xdr:cNvSpPr txBox="1"/>
      </xdr:nvSpPr>
      <xdr:spPr>
        <a:xfrm>
          <a:off x="165989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15239</xdr:rowOff>
    </xdr:from>
    <xdr:to>
      <xdr:col>22</xdr:col>
      <xdr:colOff>615950</xdr:colOff>
      <xdr:row>76</xdr:row>
      <xdr:rowOff>116839</xdr:rowOff>
    </xdr:to>
    <xdr:sp macro="" textlink="">
      <xdr:nvSpPr>
        <xdr:cNvPr id="453" name="円/楕円 452"/>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127017</xdr:rowOff>
    </xdr:from>
    <xdr:ext cx="736600" cy="259045"/>
    <xdr:sp macro="" textlink="">
      <xdr:nvSpPr>
        <xdr:cNvPr id="454" name="テキスト ボックス 453"/>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65.4</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64770</xdr:rowOff>
    </xdr:from>
    <xdr:to>
      <xdr:col>21</xdr:col>
      <xdr:colOff>412750</xdr:colOff>
      <xdr:row>76</xdr:row>
      <xdr:rowOff>166370</xdr:rowOff>
    </xdr:to>
    <xdr:sp macro="" textlink="">
      <xdr:nvSpPr>
        <xdr:cNvPr id="455" name="円/楕円 454"/>
        <xdr:cNvSpPr/>
      </xdr:nvSpPr>
      <xdr:spPr>
        <a:xfrm>
          <a:off x="147320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56" name="テキスト ボックス 455"/>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106680</xdr:rowOff>
    </xdr:from>
    <xdr:to>
      <xdr:col>20</xdr:col>
      <xdr:colOff>209550</xdr:colOff>
      <xdr:row>76</xdr:row>
      <xdr:rowOff>36830</xdr:rowOff>
    </xdr:to>
    <xdr:sp macro="" textlink="">
      <xdr:nvSpPr>
        <xdr:cNvPr id="457" name="円/楕円 456"/>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47007</xdr:rowOff>
    </xdr:from>
    <xdr:ext cx="762000" cy="259045"/>
    <xdr:sp macro="" textlink="">
      <xdr:nvSpPr>
        <xdr:cNvPr id="458" name="テキスト ボックス 457"/>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152400</xdr:rowOff>
    </xdr:from>
    <xdr:to>
      <xdr:col>19</xdr:col>
      <xdr:colOff>6350</xdr:colOff>
      <xdr:row>76</xdr:row>
      <xdr:rowOff>82550</xdr:rowOff>
    </xdr:to>
    <xdr:sp macro="" textlink="">
      <xdr:nvSpPr>
        <xdr:cNvPr id="459" name="円/楕円 458"/>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92727</xdr:rowOff>
    </xdr:from>
    <xdr:ext cx="762000" cy="259045"/>
    <xdr:sp macro="" textlink="">
      <xdr:nvSpPr>
        <xdr:cNvPr id="460" name="テキスト ボックス 459"/>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新潟県妙高市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19177</xdr:rowOff>
    </xdr:from>
    <xdr:to>
      <xdr:col>4</xdr:col>
      <xdr:colOff>1117600</xdr:colOff>
      <xdr:row>18</xdr:row>
      <xdr:rowOff>56693</xdr:rowOff>
    </xdr:to>
    <xdr:cxnSp macro="">
      <xdr:nvCxnSpPr>
        <xdr:cNvPr id="50" name="直線コネクタ 49"/>
        <xdr:cNvCxnSpPr/>
      </xdr:nvCxnSpPr>
      <xdr:spPr bwMode="auto">
        <a:xfrm flipV="1">
          <a:off x="5003800" y="3152902"/>
          <a:ext cx="647700" cy="375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33871</xdr:rowOff>
    </xdr:from>
    <xdr:to>
      <xdr:col>4</xdr:col>
      <xdr:colOff>469900</xdr:colOff>
      <xdr:row>18</xdr:row>
      <xdr:rowOff>56693</xdr:rowOff>
    </xdr:to>
    <xdr:cxnSp macro="">
      <xdr:nvCxnSpPr>
        <xdr:cNvPr id="53" name="直線コネクタ 52"/>
        <xdr:cNvCxnSpPr/>
      </xdr:nvCxnSpPr>
      <xdr:spPr bwMode="auto">
        <a:xfrm>
          <a:off x="4305300" y="3167596"/>
          <a:ext cx="698500" cy="22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10338</xdr:rowOff>
    </xdr:from>
    <xdr:to>
      <xdr:col>3</xdr:col>
      <xdr:colOff>904875</xdr:colOff>
      <xdr:row>18</xdr:row>
      <xdr:rowOff>33871</xdr:rowOff>
    </xdr:to>
    <xdr:cxnSp macro="">
      <xdr:nvCxnSpPr>
        <xdr:cNvPr id="56" name="直線コネクタ 55"/>
        <xdr:cNvCxnSpPr/>
      </xdr:nvCxnSpPr>
      <xdr:spPr bwMode="auto">
        <a:xfrm>
          <a:off x="3606800" y="3144063"/>
          <a:ext cx="698500" cy="23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10338</xdr:rowOff>
    </xdr:from>
    <xdr:to>
      <xdr:col>3</xdr:col>
      <xdr:colOff>206375</xdr:colOff>
      <xdr:row>18</xdr:row>
      <xdr:rowOff>19126</xdr:rowOff>
    </xdr:to>
    <xdr:cxnSp macro="">
      <xdr:nvCxnSpPr>
        <xdr:cNvPr id="59" name="直線コネクタ 58"/>
        <xdr:cNvCxnSpPr/>
      </xdr:nvCxnSpPr>
      <xdr:spPr bwMode="auto">
        <a:xfrm flipV="1">
          <a:off x="2908300" y="3144063"/>
          <a:ext cx="698500" cy="8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22928</xdr:rowOff>
    </xdr:from>
    <xdr:ext cx="762000" cy="259045"/>
    <xdr:sp macro="" textlink="">
      <xdr:nvSpPr>
        <xdr:cNvPr id="63" name="テキスト ボックス 62"/>
        <xdr:cNvSpPr txBox="1"/>
      </xdr:nvSpPr>
      <xdr:spPr>
        <a:xfrm>
          <a:off x="2527300" y="281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139827</xdr:rowOff>
    </xdr:from>
    <xdr:to>
      <xdr:col>5</xdr:col>
      <xdr:colOff>34925</xdr:colOff>
      <xdr:row>18</xdr:row>
      <xdr:rowOff>69977</xdr:rowOff>
    </xdr:to>
    <xdr:sp macro="" textlink="">
      <xdr:nvSpPr>
        <xdr:cNvPr id="69" name="円/楕円 68"/>
        <xdr:cNvSpPr/>
      </xdr:nvSpPr>
      <xdr:spPr bwMode="auto">
        <a:xfrm>
          <a:off x="5600700" y="31021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111904</xdr:rowOff>
    </xdr:from>
    <xdr:ext cx="762000" cy="259045"/>
    <xdr:sp macro="" textlink="">
      <xdr:nvSpPr>
        <xdr:cNvPr id="70" name="人口1人当たり決算額の推移該当値テキスト130"/>
        <xdr:cNvSpPr txBox="1"/>
      </xdr:nvSpPr>
      <xdr:spPr>
        <a:xfrm>
          <a:off x="5740400" y="3074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91,740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5893</xdr:rowOff>
    </xdr:from>
    <xdr:to>
      <xdr:col>4</xdr:col>
      <xdr:colOff>520700</xdr:colOff>
      <xdr:row>18</xdr:row>
      <xdr:rowOff>107493</xdr:rowOff>
    </xdr:to>
    <xdr:sp macro="" textlink="">
      <xdr:nvSpPr>
        <xdr:cNvPr id="71" name="円/楕円 70"/>
        <xdr:cNvSpPr/>
      </xdr:nvSpPr>
      <xdr:spPr bwMode="auto">
        <a:xfrm>
          <a:off x="4953000" y="313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92270</xdr:rowOff>
    </xdr:from>
    <xdr:ext cx="736600" cy="259045"/>
    <xdr:sp macro="" textlink="">
      <xdr:nvSpPr>
        <xdr:cNvPr id="72" name="テキスト ボックス 71"/>
        <xdr:cNvSpPr txBox="1"/>
      </xdr:nvSpPr>
      <xdr:spPr>
        <a:xfrm>
          <a:off x="4622800" y="32259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88,786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154521</xdr:rowOff>
    </xdr:from>
    <xdr:to>
      <xdr:col>3</xdr:col>
      <xdr:colOff>955675</xdr:colOff>
      <xdr:row>18</xdr:row>
      <xdr:rowOff>84671</xdr:rowOff>
    </xdr:to>
    <xdr:sp macro="" textlink="">
      <xdr:nvSpPr>
        <xdr:cNvPr id="73" name="円/楕円 72"/>
        <xdr:cNvSpPr/>
      </xdr:nvSpPr>
      <xdr:spPr bwMode="auto">
        <a:xfrm>
          <a:off x="4254500" y="31167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69448</xdr:rowOff>
    </xdr:from>
    <xdr:ext cx="762000" cy="259045"/>
    <xdr:sp macro="" textlink="">
      <xdr:nvSpPr>
        <xdr:cNvPr id="74" name="テキスト ボックス 73"/>
        <xdr:cNvSpPr txBox="1"/>
      </xdr:nvSpPr>
      <xdr:spPr>
        <a:xfrm>
          <a:off x="3924300" y="3203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90,583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130988</xdr:rowOff>
    </xdr:from>
    <xdr:to>
      <xdr:col>3</xdr:col>
      <xdr:colOff>257175</xdr:colOff>
      <xdr:row>18</xdr:row>
      <xdr:rowOff>61138</xdr:rowOff>
    </xdr:to>
    <xdr:sp macro="" textlink="">
      <xdr:nvSpPr>
        <xdr:cNvPr id="75" name="円/楕円 74"/>
        <xdr:cNvSpPr/>
      </xdr:nvSpPr>
      <xdr:spPr bwMode="auto">
        <a:xfrm>
          <a:off x="3556000" y="3093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45915</xdr:rowOff>
    </xdr:from>
    <xdr:ext cx="762000" cy="259045"/>
    <xdr:sp macro="" textlink="">
      <xdr:nvSpPr>
        <xdr:cNvPr id="76" name="テキスト ボックス 75"/>
        <xdr:cNvSpPr txBox="1"/>
      </xdr:nvSpPr>
      <xdr:spPr>
        <a:xfrm>
          <a:off x="3225800" y="317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92,436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139776</xdr:rowOff>
    </xdr:from>
    <xdr:to>
      <xdr:col>2</xdr:col>
      <xdr:colOff>692150</xdr:colOff>
      <xdr:row>18</xdr:row>
      <xdr:rowOff>69926</xdr:rowOff>
    </xdr:to>
    <xdr:sp macro="" textlink="">
      <xdr:nvSpPr>
        <xdr:cNvPr id="77" name="円/楕円 76"/>
        <xdr:cNvSpPr/>
      </xdr:nvSpPr>
      <xdr:spPr bwMode="auto">
        <a:xfrm>
          <a:off x="2857500" y="3102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54703</xdr:rowOff>
    </xdr:from>
    <xdr:ext cx="762000" cy="259045"/>
    <xdr:sp macro="" textlink="">
      <xdr:nvSpPr>
        <xdr:cNvPr id="78" name="テキスト ボックス 77"/>
        <xdr:cNvSpPr txBox="1"/>
      </xdr:nvSpPr>
      <xdr:spPr>
        <a:xfrm>
          <a:off x="2527300" y="3188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91,744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316075</xdr:rowOff>
    </xdr:from>
    <xdr:to>
      <xdr:col>4</xdr:col>
      <xdr:colOff>1117600</xdr:colOff>
      <xdr:row>37</xdr:row>
      <xdr:rowOff>316700</xdr:rowOff>
    </xdr:to>
    <xdr:cxnSp macro="">
      <xdr:nvCxnSpPr>
        <xdr:cNvPr id="112" name="直線コネクタ 111"/>
        <xdr:cNvCxnSpPr/>
      </xdr:nvCxnSpPr>
      <xdr:spPr bwMode="auto">
        <a:xfrm>
          <a:off x="5003800" y="7440775"/>
          <a:ext cx="647700" cy="6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309031</xdr:rowOff>
    </xdr:from>
    <xdr:to>
      <xdr:col>4</xdr:col>
      <xdr:colOff>469900</xdr:colOff>
      <xdr:row>37</xdr:row>
      <xdr:rowOff>316075</xdr:rowOff>
    </xdr:to>
    <xdr:cxnSp macro="">
      <xdr:nvCxnSpPr>
        <xdr:cNvPr id="115" name="直線コネクタ 114"/>
        <xdr:cNvCxnSpPr/>
      </xdr:nvCxnSpPr>
      <xdr:spPr bwMode="auto">
        <a:xfrm>
          <a:off x="4305300" y="7433731"/>
          <a:ext cx="698500" cy="7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288163</xdr:rowOff>
    </xdr:from>
    <xdr:to>
      <xdr:col>3</xdr:col>
      <xdr:colOff>904875</xdr:colOff>
      <xdr:row>37</xdr:row>
      <xdr:rowOff>309031</xdr:rowOff>
    </xdr:to>
    <xdr:cxnSp macro="">
      <xdr:nvCxnSpPr>
        <xdr:cNvPr id="118" name="直線コネクタ 117"/>
        <xdr:cNvCxnSpPr/>
      </xdr:nvCxnSpPr>
      <xdr:spPr bwMode="auto">
        <a:xfrm>
          <a:off x="3606800" y="7412863"/>
          <a:ext cx="698500" cy="2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288163</xdr:rowOff>
    </xdr:from>
    <xdr:to>
      <xdr:col>3</xdr:col>
      <xdr:colOff>206375</xdr:colOff>
      <xdr:row>37</xdr:row>
      <xdr:rowOff>289832</xdr:rowOff>
    </xdr:to>
    <xdr:cxnSp macro="">
      <xdr:nvCxnSpPr>
        <xdr:cNvPr id="121" name="直線コネクタ 120"/>
        <xdr:cNvCxnSpPr/>
      </xdr:nvCxnSpPr>
      <xdr:spPr bwMode="auto">
        <a:xfrm flipV="1">
          <a:off x="2908300" y="7412863"/>
          <a:ext cx="698500" cy="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329744</xdr:rowOff>
    </xdr:from>
    <xdr:ext cx="762000" cy="259045"/>
    <xdr:sp macro="" textlink="">
      <xdr:nvSpPr>
        <xdr:cNvPr id="125" name="テキスト ボックス 124"/>
        <xdr:cNvSpPr txBox="1"/>
      </xdr:nvSpPr>
      <xdr:spPr>
        <a:xfrm>
          <a:off x="2527300" y="745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265900</xdr:rowOff>
    </xdr:from>
    <xdr:to>
      <xdr:col>5</xdr:col>
      <xdr:colOff>34925</xdr:colOff>
      <xdr:row>38</xdr:row>
      <xdr:rowOff>24600</xdr:rowOff>
    </xdr:to>
    <xdr:sp macro="" textlink="">
      <xdr:nvSpPr>
        <xdr:cNvPr id="131" name="円/楕円 130"/>
        <xdr:cNvSpPr/>
      </xdr:nvSpPr>
      <xdr:spPr bwMode="auto">
        <a:xfrm>
          <a:off x="5600700" y="7390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47477</xdr:rowOff>
    </xdr:from>
    <xdr:ext cx="762000" cy="259045"/>
    <xdr:sp macro="" textlink="">
      <xdr:nvSpPr>
        <xdr:cNvPr id="132" name="人口1人当たり決算額の推移該当値テキスト445"/>
        <xdr:cNvSpPr txBox="1"/>
      </xdr:nvSpPr>
      <xdr:spPr>
        <a:xfrm>
          <a:off x="5740400" y="71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30,210</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265275</xdr:rowOff>
    </xdr:from>
    <xdr:to>
      <xdr:col>4</xdr:col>
      <xdr:colOff>520700</xdr:colOff>
      <xdr:row>38</xdr:row>
      <xdr:rowOff>23975</xdr:rowOff>
    </xdr:to>
    <xdr:sp macro="" textlink="">
      <xdr:nvSpPr>
        <xdr:cNvPr id="133" name="円/楕円 132"/>
        <xdr:cNvSpPr/>
      </xdr:nvSpPr>
      <xdr:spPr bwMode="auto">
        <a:xfrm>
          <a:off x="4953000" y="7389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34152</xdr:rowOff>
    </xdr:from>
    <xdr:ext cx="736600" cy="259045"/>
    <xdr:sp macro="" textlink="">
      <xdr:nvSpPr>
        <xdr:cNvPr id="134" name="テキスト ボックス 133"/>
        <xdr:cNvSpPr txBox="1"/>
      </xdr:nvSpPr>
      <xdr:spPr>
        <a:xfrm>
          <a:off x="4622800" y="7158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30,374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258231</xdr:rowOff>
    </xdr:from>
    <xdr:to>
      <xdr:col>3</xdr:col>
      <xdr:colOff>955675</xdr:colOff>
      <xdr:row>38</xdr:row>
      <xdr:rowOff>16931</xdr:rowOff>
    </xdr:to>
    <xdr:sp macro="" textlink="">
      <xdr:nvSpPr>
        <xdr:cNvPr id="135" name="円/楕円 134"/>
        <xdr:cNvSpPr/>
      </xdr:nvSpPr>
      <xdr:spPr bwMode="auto">
        <a:xfrm>
          <a:off x="4254500" y="7382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27108</xdr:rowOff>
    </xdr:from>
    <xdr:ext cx="762000" cy="259045"/>
    <xdr:sp macro="" textlink="">
      <xdr:nvSpPr>
        <xdr:cNvPr id="136" name="テキスト ボックス 135"/>
        <xdr:cNvSpPr txBox="1"/>
      </xdr:nvSpPr>
      <xdr:spPr>
        <a:xfrm>
          <a:off x="3924300" y="715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32,223</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237363</xdr:rowOff>
    </xdr:from>
    <xdr:to>
      <xdr:col>3</xdr:col>
      <xdr:colOff>257175</xdr:colOff>
      <xdr:row>37</xdr:row>
      <xdr:rowOff>338963</xdr:rowOff>
    </xdr:to>
    <xdr:sp macro="" textlink="">
      <xdr:nvSpPr>
        <xdr:cNvPr id="137" name="円/楕円 136"/>
        <xdr:cNvSpPr/>
      </xdr:nvSpPr>
      <xdr:spPr bwMode="auto">
        <a:xfrm>
          <a:off x="3556000" y="7362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6240</xdr:rowOff>
    </xdr:from>
    <xdr:ext cx="762000" cy="259045"/>
    <xdr:sp macro="" textlink="">
      <xdr:nvSpPr>
        <xdr:cNvPr id="138" name="テキスト ボックス 137"/>
        <xdr:cNvSpPr txBox="1"/>
      </xdr:nvSpPr>
      <xdr:spPr>
        <a:xfrm>
          <a:off x="3225800" y="7130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37,700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239032</xdr:rowOff>
    </xdr:from>
    <xdr:to>
      <xdr:col>2</xdr:col>
      <xdr:colOff>692150</xdr:colOff>
      <xdr:row>37</xdr:row>
      <xdr:rowOff>340632</xdr:rowOff>
    </xdr:to>
    <xdr:sp macro="" textlink="">
      <xdr:nvSpPr>
        <xdr:cNvPr id="139" name="円/楕円 138"/>
        <xdr:cNvSpPr/>
      </xdr:nvSpPr>
      <xdr:spPr bwMode="auto">
        <a:xfrm>
          <a:off x="2857500" y="7363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7909</xdr:rowOff>
    </xdr:from>
    <xdr:ext cx="762000" cy="259045"/>
    <xdr:sp macro="" textlink="">
      <xdr:nvSpPr>
        <xdr:cNvPr id="140" name="テキスト ボックス 139"/>
        <xdr:cNvSpPr txBox="1"/>
      </xdr:nvSpPr>
      <xdr:spPr>
        <a:xfrm>
          <a:off x="2527300" y="7132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37,262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・財政調整基金残高比率は、</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％を超える高い水準で推移しているが、平成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の合併算定替の段階的終了による普通交付税の減額が見込まれることから、これに備え基金をできるだけ確保すべく、行政評価の検証に基づく事業の見直しを進めるとともに、徴収率の改善、遊休財産の処分等により一層の財源確保に努め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・実質収支比率は年々扶助費が増加している中、歳出全般の見直しにより、平成</a:t>
          </a:r>
          <a:r>
            <a:rPr kumimoji="1" lang="en-US" altLang="ja-JP" sz="1100">
              <a:latin typeface="ＭＳ ゴシック" pitchFamily="49" charset="-128"/>
              <a:ea typeface="ＭＳ ゴシック" pitchFamily="49" charset="-128"/>
            </a:rPr>
            <a:t>20</a:t>
          </a:r>
          <a:r>
            <a:rPr kumimoji="1" lang="ja-JP" altLang="en-US" sz="1100">
              <a:latin typeface="ＭＳ ゴシック" pitchFamily="49" charset="-128"/>
              <a:ea typeface="ＭＳ ゴシック" pitchFamily="49" charset="-128"/>
            </a:rPr>
            <a:t>年度以降は</a:t>
          </a:r>
          <a:r>
            <a:rPr kumimoji="1" lang="en-US" altLang="ja-JP" sz="1100">
              <a:latin typeface="ＭＳ ゴシック" pitchFamily="49" charset="-128"/>
              <a:ea typeface="ＭＳ ゴシック" pitchFamily="49" charset="-128"/>
            </a:rPr>
            <a:t>10</a:t>
          </a:r>
          <a:r>
            <a:rPr kumimoji="1" lang="ja-JP" altLang="en-US" sz="1100">
              <a:latin typeface="ＭＳ ゴシック" pitchFamily="49" charset="-128"/>
              <a:ea typeface="ＭＳ ゴシック" pitchFamily="49" charset="-128"/>
            </a:rPr>
            <a:t>％以上をキープし極めて良好な状態である。</a:t>
          </a:r>
          <a:endParaRPr kumimoji="1" lang="en-US" altLang="ja-JP" sz="11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・一般会計及びすべての特別会計で赤字は生じていない。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から法定外繰出している会計のうち、水道事業会計、簡易水道事業特別会計については、今後、給水人口、給水量の減少により、料金収入の確保が困難になることが予想され、また、機械設備等の老朽化に伴う維持管理費用の増大などの厳しい状況が見込まれることから、更なる経費の削減、水道料金の見直し、会計の一本化など、経営基盤の強化に向けた取り組みを着実に進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・公営企業債の元利償還金に対する繰入金、元利償還金は、計画的な新規地方債の発行抑制や元利償還の終了等により、減少傾向にある。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・債務負担行為に基づく支出額、組合等が起こした地方債の元利償還金に対する負担金等は、大規模な新規事業がないことから、横ばい傾向にある。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・算入公債費等は、平成</a:t>
          </a:r>
          <a:r>
            <a:rPr kumimoji="1" lang="en-US" altLang="ja-JP" sz="1100">
              <a:latin typeface="ＭＳ ゴシック" pitchFamily="49" charset="-128"/>
              <a:ea typeface="ＭＳ ゴシック" pitchFamily="49" charset="-128"/>
            </a:rPr>
            <a:t>24</a:t>
          </a:r>
          <a:r>
            <a:rPr kumimoji="1" lang="ja-JP" altLang="en-US" sz="1100">
              <a:latin typeface="ＭＳ ゴシック" pitchFamily="49" charset="-128"/>
              <a:ea typeface="ＭＳ ゴシック" pitchFamily="49" charset="-128"/>
            </a:rPr>
            <a:t>年度までは、清掃費（新井頸南広域行政組合分）の減などにより減少傾向にあったが、平成</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年度あっては、臨時財政対策債や合併特例債の償還費の増により、増加に転じた。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新潟県妙高市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・将来負担額のうち、一般会計等に係る地方債の現在高は、統合園（</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園）などの大型建設事業による借入の影響により増加したが、一方で、公営企業債等繰入見込額及び組合等負担等見込額は、高利地方債の積極的な繰上償還の実施や、計画的な新規地方債の抑制等により、減少傾向にある。また、債務負担行為に基づく支出予定額は、現時点で今後、大きな債務負担発生は見込まれないため緩やかに減少する見通しである。退職手当負担見込額は、前計画に引き続き、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月に「妙高市定員適正化計画（平成</a:t>
          </a:r>
          <a:r>
            <a:rPr kumimoji="1" lang="en-US" altLang="ja-JP" sz="1100">
              <a:latin typeface="ＭＳ ゴシック" pitchFamily="49" charset="-128"/>
              <a:ea typeface="ＭＳ ゴシック" pitchFamily="49" charset="-128"/>
            </a:rPr>
            <a:t>23</a:t>
          </a:r>
          <a:r>
            <a:rPr kumimoji="1" lang="ja-JP" altLang="en-US" sz="1100">
              <a:latin typeface="ＭＳ ゴシック" pitchFamily="49" charset="-128"/>
              <a:ea typeface="ＭＳ ゴシック" pitchFamily="49" charset="-128"/>
            </a:rPr>
            <a:t>年度～平成</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年度）」を策定し、定員の適正化に努めてきた結果、減少傾向にある。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・充当可能財源等のうち、充当可能基金は、平成</a:t>
          </a:r>
          <a:r>
            <a:rPr kumimoji="1" lang="en-US" altLang="ja-JP" sz="1100">
              <a:latin typeface="ＭＳ ゴシック" pitchFamily="49" charset="-128"/>
              <a:ea typeface="ＭＳ ゴシック" pitchFamily="49" charset="-128"/>
            </a:rPr>
            <a:t>28</a:t>
          </a:r>
          <a:r>
            <a:rPr kumimoji="1" lang="ja-JP" altLang="en-US" sz="1100">
              <a:latin typeface="ＭＳ ゴシック" pitchFamily="49" charset="-128"/>
              <a:ea typeface="ＭＳ ゴシック" pitchFamily="49" charset="-128"/>
            </a:rPr>
            <a:t>年度からの合併算定替の段階的終了に伴う普通交付税の減額に備え、基財政調整基金等への積立を実施したことにより増加した。</a:t>
          </a:r>
          <a:endParaRPr kumimoji="1" lang="en-US" altLang="ja-JP" sz="11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22254881</v>
      </c>
      <c r="BO4" s="349"/>
      <c r="BP4" s="349"/>
      <c r="BQ4" s="349"/>
      <c r="BR4" s="349"/>
      <c r="BS4" s="349"/>
      <c r="BT4" s="349"/>
      <c r="BU4" s="350"/>
      <c r="BV4" s="348">
        <v>22645880</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14.6</v>
      </c>
      <c r="CU4" s="355"/>
      <c r="CV4" s="355"/>
      <c r="CW4" s="355"/>
      <c r="CX4" s="355"/>
      <c r="CY4" s="355"/>
      <c r="CZ4" s="355"/>
      <c r="DA4" s="356"/>
      <c r="DB4" s="354">
        <v>12.3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20208863</v>
      </c>
      <c r="BO5" s="386"/>
      <c r="BP5" s="386"/>
      <c r="BQ5" s="386"/>
      <c r="BR5" s="386"/>
      <c r="BS5" s="386"/>
      <c r="BT5" s="386"/>
      <c r="BU5" s="387"/>
      <c r="BV5" s="385">
        <v>20996425</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83.8</v>
      </c>
      <c r="CU5" s="383"/>
      <c r="CV5" s="383"/>
      <c r="CW5" s="383"/>
      <c r="CX5" s="383"/>
      <c r="CY5" s="383"/>
      <c r="CZ5" s="383"/>
      <c r="DA5" s="384"/>
      <c r="DB5" s="382">
        <v>80.900000000000006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2046018</v>
      </c>
      <c r="BO6" s="386"/>
      <c r="BP6" s="386"/>
      <c r="BQ6" s="386"/>
      <c r="BR6" s="386"/>
      <c r="BS6" s="386"/>
      <c r="BT6" s="386"/>
      <c r="BU6" s="387"/>
      <c r="BV6" s="385">
        <v>1649455</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89.9</v>
      </c>
      <c r="CU6" s="423"/>
      <c r="CV6" s="423"/>
      <c r="CW6" s="423"/>
      <c r="CX6" s="423"/>
      <c r="CY6" s="423"/>
      <c r="CZ6" s="423"/>
      <c r="DA6" s="424"/>
      <c r="DB6" s="422">
        <v>87.4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213027</v>
      </c>
      <c r="BO7" s="386"/>
      <c r="BP7" s="386"/>
      <c r="BQ7" s="386"/>
      <c r="BR7" s="386"/>
      <c r="BS7" s="386"/>
      <c r="BT7" s="386"/>
      <c r="BU7" s="387"/>
      <c r="BV7" s="385">
        <v>95519</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12514225</v>
      </c>
      <c r="CU7" s="386"/>
      <c r="CV7" s="386"/>
      <c r="CW7" s="386"/>
      <c r="CX7" s="386"/>
      <c r="CY7" s="386"/>
      <c r="CZ7" s="386"/>
      <c r="DA7" s="387"/>
      <c r="DB7" s="385">
        <v>12614130</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1832991</v>
      </c>
      <c r="BO8" s="386"/>
      <c r="BP8" s="386"/>
      <c r="BQ8" s="386"/>
      <c r="BR8" s="386"/>
      <c r="BS8" s="386"/>
      <c r="BT8" s="386"/>
      <c r="BU8" s="387"/>
      <c r="BV8" s="385">
        <v>1553936</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0.45</v>
      </c>
      <c r="CU8" s="426"/>
      <c r="CV8" s="426"/>
      <c r="CW8" s="426"/>
      <c r="CX8" s="426"/>
      <c r="CY8" s="426"/>
      <c r="CZ8" s="426"/>
      <c r="DA8" s="427"/>
      <c r="DB8" s="425">
        <v>0.46</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35457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279055</v>
      </c>
      <c r="BO9" s="386"/>
      <c r="BP9" s="386"/>
      <c r="BQ9" s="386"/>
      <c r="BR9" s="386"/>
      <c r="BS9" s="386"/>
      <c r="BT9" s="386"/>
      <c r="BU9" s="387"/>
      <c r="BV9" s="385">
        <v>93436</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14</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37831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152311</v>
      </c>
      <c r="BO10" s="386"/>
      <c r="BP10" s="386"/>
      <c r="BQ10" s="386"/>
      <c r="BR10" s="386"/>
      <c r="BS10" s="386"/>
      <c r="BT10" s="386"/>
      <c r="BU10" s="387"/>
      <c r="BV10" s="385">
        <v>601771</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296515</v>
      </c>
      <c r="BO11" s="386"/>
      <c r="BP11" s="386"/>
      <c r="BQ11" s="386"/>
      <c r="BR11" s="386"/>
      <c r="BS11" s="386"/>
      <c r="BT11" s="386"/>
      <c r="BU11" s="387"/>
      <c r="BV11" s="385">
        <v>276905</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34577</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34387</v>
      </c>
      <c r="S13" s="467"/>
      <c r="T13" s="467"/>
      <c r="U13" s="467"/>
      <c r="V13" s="468"/>
      <c r="W13" s="401" t="s">
        <v>124</v>
      </c>
      <c r="X13" s="402"/>
      <c r="Y13" s="402"/>
      <c r="Z13" s="402"/>
      <c r="AA13" s="402"/>
      <c r="AB13" s="392"/>
      <c r="AC13" s="436">
        <v>1235</v>
      </c>
      <c r="AD13" s="437"/>
      <c r="AE13" s="437"/>
      <c r="AF13" s="437"/>
      <c r="AG13" s="476"/>
      <c r="AH13" s="436">
        <v>1969</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727881</v>
      </c>
      <c r="BO13" s="386"/>
      <c r="BP13" s="386"/>
      <c r="BQ13" s="386"/>
      <c r="BR13" s="386"/>
      <c r="BS13" s="386"/>
      <c r="BT13" s="386"/>
      <c r="BU13" s="387"/>
      <c r="BV13" s="385">
        <v>972112</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10.4</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35121</v>
      </c>
      <c r="S14" s="467"/>
      <c r="T14" s="467"/>
      <c r="U14" s="467"/>
      <c r="V14" s="468"/>
      <c r="W14" s="375"/>
      <c r="X14" s="376"/>
      <c r="Y14" s="376"/>
      <c r="Z14" s="376"/>
      <c r="AA14" s="376"/>
      <c r="AB14" s="365"/>
      <c r="AC14" s="469">
        <v>7.4</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52.6</v>
      </c>
      <c r="CU14" s="481"/>
      <c r="CV14" s="481"/>
      <c r="CW14" s="481"/>
      <c r="CX14" s="481"/>
      <c r="CY14" s="481"/>
      <c r="CZ14" s="481"/>
      <c r="DA14" s="482"/>
      <c r="DB14" s="480">
        <v>61.7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34930</v>
      </c>
      <c r="S15" s="467"/>
      <c r="T15" s="467"/>
      <c r="U15" s="467"/>
      <c r="V15" s="468"/>
      <c r="W15" s="401" t="s">
        <v>131</v>
      </c>
      <c r="X15" s="402"/>
      <c r="Y15" s="402"/>
      <c r="Z15" s="402"/>
      <c r="AA15" s="402"/>
      <c r="AB15" s="392"/>
      <c r="AC15" s="436">
        <v>5602</v>
      </c>
      <c r="AD15" s="437"/>
      <c r="AE15" s="437"/>
      <c r="AF15" s="437"/>
      <c r="AG15" s="476"/>
      <c r="AH15" s="436">
        <v>6752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4148387</v>
      </c>
      <c r="BO15" s="349"/>
      <c r="BP15" s="349"/>
      <c r="BQ15" s="349"/>
      <c r="BR15" s="349"/>
      <c r="BS15" s="349"/>
      <c r="BT15" s="349"/>
      <c r="BU15" s="350"/>
      <c r="BV15" s="348">
        <v>4105034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33.4</v>
      </c>
      <c r="AD16" s="470"/>
      <c r="AE16" s="470"/>
      <c r="AF16" s="470"/>
      <c r="AG16" s="471"/>
      <c r="AH16" s="469">
        <v>34.700000000000003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9267381</v>
      </c>
      <c r="BO16" s="386"/>
      <c r="BP16" s="386"/>
      <c r="BQ16" s="386"/>
      <c r="BR16" s="386"/>
      <c r="BS16" s="386"/>
      <c r="BT16" s="386"/>
      <c r="BU16" s="387"/>
      <c r="BV16" s="385">
        <v>9150870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9931</v>
      </c>
      <c r="AD17" s="437"/>
      <c r="AE17" s="437"/>
      <c r="AF17" s="437"/>
      <c r="AG17" s="476"/>
      <c r="AH17" s="436">
        <v>10633</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5314627</v>
      </c>
      <c r="BO17" s="386"/>
      <c r="BP17" s="386"/>
      <c r="BQ17" s="386"/>
      <c r="BR17" s="386"/>
      <c r="BS17" s="386"/>
      <c r="BT17" s="386"/>
      <c r="BU17" s="387"/>
      <c r="BV17" s="385">
        <v>5278612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141</v>
      </c>
      <c r="C18" s="428"/>
      <c r="D18" s="428"/>
      <c r="E18" s="497"/>
      <c r="F18" s="497"/>
      <c r="G18" s="497"/>
      <c r="H18" s="497"/>
      <c r="I18" s="497"/>
      <c r="J18" s="497"/>
      <c r="K18" s="497"/>
      <c r="L18" s="498">
        <v>445.63</v>
      </c>
      <c r="M18" s="498"/>
      <c r="N18" s="498"/>
      <c r="O18" s="498"/>
      <c r="P18" s="498"/>
      <c r="Q18" s="498"/>
      <c r="R18" s="499"/>
      <c r="S18" s="499"/>
      <c r="T18" s="499"/>
      <c r="U18" s="499"/>
      <c r="V18" s="500"/>
      <c r="W18" s="403"/>
      <c r="X18" s="404"/>
      <c r="Y18" s="404"/>
      <c r="Z18" s="404"/>
      <c r="AA18" s="404"/>
      <c r="AB18" s="395"/>
      <c r="AC18" s="501">
        <v>59.2</v>
      </c>
      <c r="AD18" s="502"/>
      <c r="AE18" s="502"/>
      <c r="AF18" s="502"/>
      <c r="AG18" s="503"/>
      <c r="AH18" s="501">
        <v>54.7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10605847</v>
      </c>
      <c r="BO18" s="386"/>
      <c r="BP18" s="386"/>
      <c r="BQ18" s="386"/>
      <c r="BR18" s="386"/>
      <c r="BS18" s="386"/>
      <c r="BT18" s="386"/>
      <c r="BU18" s="387"/>
      <c r="BV18" s="385">
        <v>10248646</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143</v>
      </c>
      <c r="C19" s="428"/>
      <c r="D19" s="428"/>
      <c r="E19" s="497"/>
      <c r="F19" s="497"/>
      <c r="G19" s="497"/>
      <c r="H19" s="497"/>
      <c r="I19" s="497"/>
      <c r="J19" s="497"/>
      <c r="K19" s="497"/>
      <c r="L19" s="505">
        <v>80</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16055692</v>
      </c>
      <c r="BO19" s="386"/>
      <c r="BP19" s="386"/>
      <c r="BQ19" s="386"/>
      <c r="BR19" s="386"/>
      <c r="BS19" s="386"/>
      <c r="BT19" s="386"/>
      <c r="BU19" s="387"/>
      <c r="BV19" s="385">
        <v>15832849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145</v>
      </c>
      <c r="C20" s="428"/>
      <c r="D20" s="428"/>
      <c r="E20" s="497"/>
      <c r="F20" s="497"/>
      <c r="G20" s="497"/>
      <c r="H20" s="497"/>
      <c r="I20" s="497"/>
      <c r="J20" s="497"/>
      <c r="K20" s="497"/>
      <c r="L20" s="505">
        <v>11801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20067700</v>
      </c>
      <c r="BO23" s="386"/>
      <c r="BP23" s="386"/>
      <c r="BQ23" s="386"/>
      <c r="BR23" s="386"/>
      <c r="BS23" s="386"/>
      <c r="BT23" s="386"/>
      <c r="BU23" s="387"/>
      <c r="BV23" s="385">
        <v>19845480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154</v>
      </c>
      <c r="F24" s="415"/>
      <c r="G24" s="415"/>
      <c r="H24" s="415"/>
      <c r="I24" s="415"/>
      <c r="J24" s="415"/>
      <c r="K24" s="416"/>
      <c r="L24" s="436">
        <v>1</v>
      </c>
      <c r="M24" s="437"/>
      <c r="N24" s="437"/>
      <c r="O24" s="437"/>
      <c r="P24" s="476"/>
      <c r="Q24" s="436">
        <v>7980</v>
      </c>
      <c r="R24" s="437"/>
      <c r="S24" s="437"/>
      <c r="T24" s="437"/>
      <c r="U24" s="437"/>
      <c r="V24" s="476"/>
      <c r="W24" s="531"/>
      <c r="X24" s="519"/>
      <c r="Y24" s="520"/>
      <c r="Z24" s="435" t="s">
        <v>155</v>
      </c>
      <c r="AA24" s="415"/>
      <c r="AB24" s="415"/>
      <c r="AC24" s="415"/>
      <c r="AD24" s="415"/>
      <c r="AE24" s="415"/>
      <c r="AF24" s="415"/>
      <c r="AG24" s="416"/>
      <c r="AH24" s="436">
        <v>301</v>
      </c>
      <c r="AI24" s="437"/>
      <c r="AJ24" s="437"/>
      <c r="AK24" s="437"/>
      <c r="AL24" s="476"/>
      <c r="AM24" s="436">
        <v>890358</v>
      </c>
      <c r="AN24" s="437"/>
      <c r="AO24" s="437"/>
      <c r="AP24" s="437"/>
      <c r="AQ24" s="437"/>
      <c r="AR24" s="476"/>
      <c r="AS24" s="436">
        <v>2958</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13521908</v>
      </c>
      <c r="BO24" s="386"/>
      <c r="BP24" s="386"/>
      <c r="BQ24" s="386"/>
      <c r="BR24" s="386"/>
      <c r="BS24" s="386"/>
      <c r="BT24" s="386"/>
      <c r="BU24" s="387"/>
      <c r="BV24" s="385">
        <v>13741139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157</v>
      </c>
      <c r="F25" s="415"/>
      <c r="G25" s="415"/>
      <c r="H25" s="415"/>
      <c r="I25" s="415"/>
      <c r="J25" s="415"/>
      <c r="K25" s="416"/>
      <c r="L25" s="436">
        <v>1</v>
      </c>
      <c r="M25" s="437"/>
      <c r="N25" s="437"/>
      <c r="O25" s="437"/>
      <c r="P25" s="476"/>
      <c r="Q25" s="436">
        <v>6010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794132</v>
      </c>
      <c r="BO25" s="349"/>
      <c r="BP25" s="349"/>
      <c r="BQ25" s="349"/>
      <c r="BR25" s="349"/>
      <c r="BS25" s="349"/>
      <c r="BT25" s="349"/>
      <c r="BU25" s="350"/>
      <c r="BV25" s="348">
        <v>910713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160</v>
      </c>
      <c r="F26" s="415"/>
      <c r="G26" s="415"/>
      <c r="H26" s="415"/>
      <c r="I26" s="415"/>
      <c r="J26" s="415"/>
      <c r="K26" s="416"/>
      <c r="L26" s="436">
        <v>1</v>
      </c>
      <c r="M26" s="437"/>
      <c r="N26" s="437"/>
      <c r="O26" s="437"/>
      <c r="P26" s="476"/>
      <c r="Q26" s="436">
        <v>5260</v>
      </c>
      <c r="R26" s="437"/>
      <c r="S26" s="437"/>
      <c r="T26" s="437"/>
      <c r="U26" s="437"/>
      <c r="V26" s="476"/>
      <c r="W26" s="531"/>
      <c r="X26" s="519"/>
      <c r="Y26" s="520"/>
      <c r="Z26" s="435" t="s">
        <v>161</v>
      </c>
      <c r="AA26" s="541"/>
      <c r="AB26" s="541"/>
      <c r="AC26" s="541"/>
      <c r="AD26" s="541"/>
      <c r="AE26" s="541"/>
      <c r="AF26" s="541"/>
      <c r="AG26" s="542"/>
      <c r="AH26" s="436">
        <v>24</v>
      </c>
      <c r="AI26" s="437"/>
      <c r="AJ26" s="437"/>
      <c r="AK26" s="437"/>
      <c r="AL26" s="476"/>
      <c r="AM26" s="436">
        <v>69360</v>
      </c>
      <c r="AN26" s="437"/>
      <c r="AO26" s="437"/>
      <c r="AP26" s="437"/>
      <c r="AQ26" s="437"/>
      <c r="AR26" s="476"/>
      <c r="AS26" s="436">
        <v>2890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163</v>
      </c>
      <c r="F27" s="415"/>
      <c r="G27" s="415"/>
      <c r="H27" s="415"/>
      <c r="I27" s="415"/>
      <c r="J27" s="415"/>
      <c r="K27" s="416"/>
      <c r="L27" s="436">
        <v>1</v>
      </c>
      <c r="M27" s="437"/>
      <c r="N27" s="437"/>
      <c r="O27" s="437"/>
      <c r="P27" s="476"/>
      <c r="Q27" s="436">
        <v>3630</v>
      </c>
      <c r="R27" s="437"/>
      <c r="S27" s="437"/>
      <c r="T27" s="437"/>
      <c r="U27" s="437"/>
      <c r="V27" s="476"/>
      <c r="W27" s="531"/>
      <c r="X27" s="519"/>
      <c r="Y27" s="520"/>
      <c r="Z27" s="435" t="s">
        <v>164</v>
      </c>
      <c r="AA27" s="415"/>
      <c r="AB27" s="415"/>
      <c r="AC27" s="415"/>
      <c r="AD27" s="415"/>
      <c r="AE27" s="415"/>
      <c r="AF27" s="415"/>
      <c r="AG27" s="416"/>
      <c r="AH27" s="436">
        <v>19</v>
      </c>
      <c r="AI27" s="437"/>
      <c r="AJ27" s="437"/>
      <c r="AK27" s="437"/>
      <c r="AL27" s="476"/>
      <c r="AM27" s="436">
        <v>60600</v>
      </c>
      <c r="AN27" s="437"/>
      <c r="AO27" s="437"/>
      <c r="AP27" s="437"/>
      <c r="AQ27" s="437"/>
      <c r="AR27" s="476"/>
      <c r="AS27" s="436">
        <v>3189</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573345</v>
      </c>
      <c r="BO27" s="555"/>
      <c r="BP27" s="555"/>
      <c r="BQ27" s="555"/>
      <c r="BR27" s="555"/>
      <c r="BS27" s="555"/>
      <c r="BT27" s="555"/>
      <c r="BU27" s="556"/>
      <c r="BV27" s="554">
        <v>573291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166</v>
      </c>
      <c r="F28" s="415"/>
      <c r="G28" s="415"/>
      <c r="H28" s="415"/>
      <c r="I28" s="415"/>
      <c r="J28" s="415"/>
      <c r="K28" s="416"/>
      <c r="L28" s="436">
        <v>1</v>
      </c>
      <c r="M28" s="437"/>
      <c r="N28" s="437"/>
      <c r="O28" s="437"/>
      <c r="P28" s="476"/>
      <c r="Q28" s="436">
        <v>2960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2979255</v>
      </c>
      <c r="BO28" s="349"/>
      <c r="BP28" s="349"/>
      <c r="BQ28" s="349"/>
      <c r="BR28" s="349"/>
      <c r="BS28" s="349"/>
      <c r="BT28" s="349"/>
      <c r="BU28" s="350"/>
      <c r="BV28" s="348">
        <v>2826944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170</v>
      </c>
      <c r="F29" s="415"/>
      <c r="G29" s="415"/>
      <c r="H29" s="415"/>
      <c r="I29" s="415"/>
      <c r="J29" s="415"/>
      <c r="K29" s="416"/>
      <c r="L29" s="436">
        <v>16</v>
      </c>
      <c r="M29" s="437"/>
      <c r="N29" s="437"/>
      <c r="O29" s="437"/>
      <c r="P29" s="476"/>
      <c r="Q29" s="436">
        <v>2830</v>
      </c>
      <c r="R29" s="437"/>
      <c r="S29" s="437"/>
      <c r="T29" s="437"/>
      <c r="U29" s="437"/>
      <c r="V29" s="476"/>
      <c r="W29" s="532"/>
      <c r="X29" s="533"/>
      <c r="Y29" s="534"/>
      <c r="Z29" s="435" t="s">
        <v>171</v>
      </c>
      <c r="AA29" s="415"/>
      <c r="AB29" s="415"/>
      <c r="AC29" s="415"/>
      <c r="AD29" s="415"/>
      <c r="AE29" s="415"/>
      <c r="AF29" s="415"/>
      <c r="AG29" s="416"/>
      <c r="AH29" s="436">
        <v>320</v>
      </c>
      <c r="AI29" s="437"/>
      <c r="AJ29" s="437"/>
      <c r="AK29" s="437"/>
      <c r="AL29" s="476"/>
      <c r="AM29" s="436">
        <v>950958</v>
      </c>
      <c r="AN29" s="437"/>
      <c r="AO29" s="437"/>
      <c r="AP29" s="437"/>
      <c r="AQ29" s="437"/>
      <c r="AR29" s="476"/>
      <c r="AS29" s="436">
        <v>2972</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944337</v>
      </c>
      <c r="BO29" s="386"/>
      <c r="BP29" s="386"/>
      <c r="BQ29" s="386"/>
      <c r="BR29" s="386"/>
      <c r="BS29" s="386"/>
      <c r="BT29" s="386"/>
      <c r="BU29" s="387"/>
      <c r="BV29" s="385">
        <v>943611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91.2</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763615</v>
      </c>
      <c r="BO30" s="555"/>
      <c r="BP30" s="555"/>
      <c r="BQ30" s="555"/>
      <c r="BR30" s="555"/>
      <c r="BS30" s="555"/>
      <c r="BT30" s="555"/>
      <c r="BU30" s="556"/>
      <c r="BV30" s="554">
        <v>683400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11</v>
      </c>
      <c r="BX34" s="566"/>
      <c r="BY34" s="567" t="str">
        <f>IF('各会計、関係団体の財政状況及び健全化判断比率'!B68="","",'各会計、関係団体の財政状況及び健全化判断比率'!B68)</f>
        <v>上越地域消防事務組合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妙高ふるさと振興</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ガス事業会計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高柳工場団地開発事業特別会計</v>
      </c>
      <c r="BH35" s="567"/>
      <c r="BI35" s="567"/>
      <c r="BJ35" s="567"/>
      <c r="BK35" s="567"/>
      <c r="BL35" s="567"/>
      <c r="BM35" s="567"/>
      <c r="BN35" s="567"/>
      <c r="BO35" s="567"/>
      <c r="BP35" s="567"/>
      <c r="BQ35" s="567"/>
      <c r="BR35" s="567"/>
      <c r="BS35" s="567"/>
      <c r="BT35" s="567"/>
      <c r="BU35" s="567"/>
      <c r="BV35" s="165"/>
      <c r="BW35" s="566">
        <f t="shared" ref="BW35:BW43" si="2">IF(BY35="","",BW34+1)</f>
        <v>12</v>
      </c>
      <c r="BX35" s="566"/>
      <c r="BY35" s="567" t="str">
        <f>IF('各会計、関係団体の財政状況及び健全化判断比率'!B69="","",'各会計、関係団体の財政状況及び健全化判断比率'!B69)</f>
        <v>新井頸南広域行政組合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まちづくり新井</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f t="shared" si="0"/>
        <v>7</v>
      </c>
      <c r="AN36" s="566"/>
      <c r="AO36" s="567" t="str">
        <f>IF('各会計、関係団体の財政状況及び健全化判断比率'!B33="","",'各会計、関係団体の財政状況及び健全化判断比率'!B33)</f>
        <v>公共下水道事業会計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13</v>
      </c>
      <c r="BX36" s="566"/>
      <c r="BY36" s="567" t="str">
        <f>IF('各会計、関係団体の財政状況及び健全化判断比率'!B70="","",'各会計、関係団体の財政状況及び健全化判断比率'!B70)</f>
        <v>上越広域伝染病院組合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妙高文化振興事業団</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f t="shared" si="0"/>
        <v>8</v>
      </c>
      <c r="AN37" s="566"/>
      <c r="AO37" s="567" t="str">
        <f>IF('各会計、関係団体の財政状況及び健全化判断比率'!B34="","",'各会計、関係団体の財政状況及び健全化判断比率'!B34)</f>
        <v>農業集落排水事業会計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14</v>
      </c>
      <c r="BX37" s="566"/>
      <c r="BY37" s="567" t="str">
        <f>IF('各会計、関係団体の財政状況及び健全化判断比率'!B71="","",'各会計、関係団体の財政状況及び健全化判断比率'!B71)</f>
        <v>新潟県市町村総合事務組合
【一般会計】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妙高市土地開発公社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15</v>
      </c>
      <c r="BX38" s="566"/>
      <c r="BY38" s="567" t="str">
        <f>IF('各会計、関係団体の財政状況及び健全化判断比率'!B72="","",'各会計、関係団体の財政状況及び健全化判断比率'!B72)</f>
        <v>新潟県市町村総合事務組合
【職員退職手当支給事業特別会計】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16</v>
      </c>
      <c r="BX39" s="566"/>
      <c r="BY39" s="567" t="str">
        <f>IF('各会計、関係団体の財政状況及び健全化判断比率'!B73="","",'各会計、関係団体の財政状況及び健全化判断比率'!B73)</f>
        <v>新潟県市町村総合事務組合
【消防団員等公務災害補償事業特別家計】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17</v>
      </c>
      <c r="BX40" s="566"/>
      <c r="BY40" s="567" t="str">
        <f>IF('各会計、関係団体の財政状況及び健全化判断比率'!B74="","",'各会計、関係団体の財政状況及び健全化判断比率'!B74)</f>
        <v>新潟県市町村総合事務組合
【消防賞じゅつ金支給事業特別家計】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18</v>
      </c>
      <c r="BX41" s="566"/>
      <c r="BY41" s="567" t="str">
        <f>IF('各会計、関係団体の財政状況及び健全化判断比率'!B75="","",'各会計、関係団体の財政状況及び健全化判断比率'!B75)</f>
        <v>新潟県市町村総合事務組合
【非常勤職員公務災害補償等特別会計】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19</v>
      </c>
      <c r="BX42" s="566"/>
      <c r="BY42" s="567" t="str">
        <f>IF('各会計、関係団体の財政状況及び健全化判断比率'!B76="","",'各会計、関係団体の財政状況及び健全化判断比率'!B76)</f>
        <v>新潟県市町村総合事務組合
【交通災害共済事業特別会計】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20</v>
      </c>
      <c r="BX43" s="566"/>
      <c r="BY43" s="567" t="str">
        <f>IF('各会計、関係団体の財政状況及び健全化判断比率'!B77="","",'各会計、関係団体の財政状況及び健全化判断比率'!B77)</f>
        <v>新潟県後期高齢者医療広域連合
【一般会計】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192</v>
      </c>
    </row>
    <row r="50" spans="5:5">
      <c r="E50" s="139" t="s">
        <v>193</v>
      </c>
    </row>
    <row r="51" spans="5:5">
      <c r="E51" s="139" t="s">
        <v>194</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208</v>
      </c>
      <c r="C5" s="580"/>
      <c r="D5" s="580"/>
      <c r="E5" s="580"/>
      <c r="F5" s="580"/>
      <c r="G5" s="580"/>
      <c r="H5" s="580"/>
      <c r="I5" s="580"/>
      <c r="J5" s="580"/>
      <c r="K5" s="580"/>
      <c r="L5" s="580"/>
      <c r="M5" s="580"/>
      <c r="N5" s="580"/>
      <c r="O5" s="580"/>
      <c r="P5" s="580"/>
      <c r="Q5" s="581"/>
      <c r="R5" s="582">
        <v>4740783</v>
      </c>
      <c r="S5" s="583"/>
      <c r="T5" s="583"/>
      <c r="U5" s="583"/>
      <c r="V5" s="583"/>
      <c r="W5" s="583"/>
      <c r="X5" s="583"/>
      <c r="Y5" s="584"/>
      <c r="Z5" s="585">
        <v>21.3</v>
      </c>
      <c r="AA5" s="585"/>
      <c r="AB5" s="585"/>
      <c r="AC5" s="585"/>
      <c r="AD5" s="586">
        <v>4616835</v>
      </c>
      <c r="AE5" s="586"/>
      <c r="AF5" s="586"/>
      <c r="AG5" s="586"/>
      <c r="AH5" s="586"/>
      <c r="AI5" s="586"/>
      <c r="AJ5" s="586"/>
      <c r="AK5" s="586"/>
      <c r="AL5" s="587">
        <v>39.1</v>
      </c>
      <c r="AM5" s="588"/>
      <c r="AN5" s="588"/>
      <c r="AO5" s="589"/>
      <c r="AP5" s="579" t="s">
        <v>209</v>
      </c>
      <c r="AQ5" s="580"/>
      <c r="AR5" s="580"/>
      <c r="AS5" s="580"/>
      <c r="AT5" s="580"/>
      <c r="AU5" s="580"/>
      <c r="AV5" s="580"/>
      <c r="AW5" s="580"/>
      <c r="AX5" s="580"/>
      <c r="AY5" s="580"/>
      <c r="AZ5" s="580"/>
      <c r="BA5" s="580"/>
      <c r="BB5" s="580"/>
      <c r="BC5" s="580"/>
      <c r="BD5" s="580"/>
      <c r="BE5" s="580"/>
      <c r="BF5" s="581"/>
      <c r="BG5" s="593">
        <v>4569759</v>
      </c>
      <c r="BH5" s="594"/>
      <c r="BI5" s="594"/>
      <c r="BJ5" s="594"/>
      <c r="BK5" s="594"/>
      <c r="BL5" s="594"/>
      <c r="BM5" s="594"/>
      <c r="BN5" s="595"/>
      <c r="BO5" s="596">
        <v>96.4</v>
      </c>
      <c r="BP5" s="596"/>
      <c r="BQ5" s="596"/>
      <c r="BR5" s="596"/>
      <c r="BS5" s="597">
        <v>42930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202</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206379</v>
      </c>
      <c r="S6" s="594"/>
      <c r="T6" s="594"/>
      <c r="U6" s="594"/>
      <c r="V6" s="594"/>
      <c r="W6" s="594"/>
      <c r="X6" s="594"/>
      <c r="Y6" s="595"/>
      <c r="Z6" s="596">
        <v>0.9</v>
      </c>
      <c r="AA6" s="596"/>
      <c r="AB6" s="596"/>
      <c r="AC6" s="596"/>
      <c r="AD6" s="597">
        <v>206379</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4569759</v>
      </c>
      <c r="BH6" s="594"/>
      <c r="BI6" s="594"/>
      <c r="BJ6" s="594"/>
      <c r="BK6" s="594"/>
      <c r="BL6" s="594"/>
      <c r="BM6" s="594"/>
      <c r="BN6" s="595"/>
      <c r="BO6" s="596">
        <v>96.4</v>
      </c>
      <c r="BP6" s="596"/>
      <c r="BQ6" s="596"/>
      <c r="BR6" s="596"/>
      <c r="BS6" s="597">
        <v>42930</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149646</v>
      </c>
      <c r="CS6" s="594"/>
      <c r="CT6" s="594"/>
      <c r="CU6" s="594"/>
      <c r="CV6" s="594"/>
      <c r="CW6" s="594"/>
      <c r="CX6" s="594"/>
      <c r="CY6" s="595"/>
      <c r="CZ6" s="596">
        <v>0.7</v>
      </c>
      <c r="DA6" s="596"/>
      <c r="DB6" s="596"/>
      <c r="DC6" s="596"/>
      <c r="DD6" s="602" t="s">
        <v>216</v>
      </c>
      <c r="DE6" s="594"/>
      <c r="DF6" s="594"/>
      <c r="DG6" s="594"/>
      <c r="DH6" s="594"/>
      <c r="DI6" s="594"/>
      <c r="DJ6" s="594"/>
      <c r="DK6" s="594"/>
      <c r="DL6" s="594"/>
      <c r="DM6" s="594"/>
      <c r="DN6" s="594"/>
      <c r="DO6" s="594"/>
      <c r="DP6" s="595"/>
      <c r="DQ6" s="602">
        <v>149646</v>
      </c>
      <c r="DR6" s="594"/>
      <c r="DS6" s="594"/>
      <c r="DT6" s="594"/>
      <c r="DU6" s="594"/>
      <c r="DV6" s="594"/>
      <c r="DW6" s="594"/>
      <c r="DX6" s="594"/>
      <c r="DY6" s="594"/>
      <c r="DZ6" s="594"/>
      <c r="EA6" s="594"/>
      <c r="EB6" s="594"/>
      <c r="EC6" s="603"/>
    </row>
    <row r="7" spans="2:143" ht="11.25" customHeight="1">
      <c r="B7" s="590" t="s">
        <v>217</v>
      </c>
      <c r="C7" s="591"/>
      <c r="D7" s="591"/>
      <c r="E7" s="591"/>
      <c r="F7" s="591"/>
      <c r="G7" s="591"/>
      <c r="H7" s="591"/>
      <c r="I7" s="591"/>
      <c r="J7" s="591"/>
      <c r="K7" s="591"/>
      <c r="L7" s="591"/>
      <c r="M7" s="591"/>
      <c r="N7" s="591"/>
      <c r="O7" s="591"/>
      <c r="P7" s="591"/>
      <c r="Q7" s="592"/>
      <c r="R7" s="593">
        <v>6880</v>
      </c>
      <c r="S7" s="594"/>
      <c r="T7" s="594"/>
      <c r="U7" s="594"/>
      <c r="V7" s="594"/>
      <c r="W7" s="594"/>
      <c r="X7" s="594"/>
      <c r="Y7" s="595"/>
      <c r="Z7" s="596">
        <v>0</v>
      </c>
      <c r="AA7" s="596"/>
      <c r="AB7" s="596"/>
      <c r="AC7" s="596"/>
      <c r="AD7" s="597">
        <v>6880</v>
      </c>
      <c r="AE7" s="597"/>
      <c r="AF7" s="597"/>
      <c r="AG7" s="597"/>
      <c r="AH7" s="597"/>
      <c r="AI7" s="597"/>
      <c r="AJ7" s="597"/>
      <c r="AK7" s="597"/>
      <c r="AL7" s="598">
        <v>0.1</v>
      </c>
      <c r="AM7" s="599"/>
      <c r="AN7" s="599"/>
      <c r="AO7" s="600"/>
      <c r="AP7" s="590" t="s">
        <v>218</v>
      </c>
      <c r="AQ7" s="591"/>
      <c r="AR7" s="591"/>
      <c r="AS7" s="591"/>
      <c r="AT7" s="591"/>
      <c r="AU7" s="591"/>
      <c r="AV7" s="591"/>
      <c r="AW7" s="591"/>
      <c r="AX7" s="591"/>
      <c r="AY7" s="591"/>
      <c r="AZ7" s="591"/>
      <c r="BA7" s="591"/>
      <c r="BB7" s="591"/>
      <c r="BC7" s="591"/>
      <c r="BD7" s="591"/>
      <c r="BE7" s="591"/>
      <c r="BF7" s="592"/>
      <c r="BG7" s="593">
        <v>1691029</v>
      </c>
      <c r="BH7" s="594"/>
      <c r="BI7" s="594"/>
      <c r="BJ7" s="594"/>
      <c r="BK7" s="594"/>
      <c r="BL7" s="594"/>
      <c r="BM7" s="594"/>
      <c r="BN7" s="595"/>
      <c r="BO7" s="596">
        <v>35.700000000000003</v>
      </c>
      <c r="BP7" s="596"/>
      <c r="BQ7" s="596"/>
      <c r="BR7" s="596"/>
      <c r="BS7" s="597">
        <v>42930</v>
      </c>
      <c r="BT7" s="597"/>
      <c r="BU7" s="597"/>
      <c r="BV7" s="597"/>
      <c r="BW7" s="597"/>
      <c r="BX7" s="597"/>
      <c r="BY7" s="597"/>
      <c r="BZ7" s="597"/>
      <c r="CA7" s="597"/>
      <c r="CB7" s="601"/>
      <c r="CD7" s="607" t="s">
        <v>219</v>
      </c>
      <c r="CE7" s="608"/>
      <c r="CF7" s="608"/>
      <c r="CG7" s="608"/>
      <c r="CH7" s="608"/>
      <c r="CI7" s="608"/>
      <c r="CJ7" s="608"/>
      <c r="CK7" s="608"/>
      <c r="CL7" s="608"/>
      <c r="CM7" s="608"/>
      <c r="CN7" s="608"/>
      <c r="CO7" s="608"/>
      <c r="CP7" s="608"/>
      <c r="CQ7" s="609"/>
      <c r="CR7" s="593">
        <v>2251854</v>
      </c>
      <c r="CS7" s="594"/>
      <c r="CT7" s="594"/>
      <c r="CU7" s="594"/>
      <c r="CV7" s="594"/>
      <c r="CW7" s="594"/>
      <c r="CX7" s="594"/>
      <c r="CY7" s="595"/>
      <c r="CZ7" s="596">
        <v>11.1</v>
      </c>
      <c r="DA7" s="596"/>
      <c r="DB7" s="596"/>
      <c r="DC7" s="596"/>
      <c r="DD7" s="602">
        <v>31521</v>
      </c>
      <c r="DE7" s="594"/>
      <c r="DF7" s="594"/>
      <c r="DG7" s="594"/>
      <c r="DH7" s="594"/>
      <c r="DI7" s="594"/>
      <c r="DJ7" s="594"/>
      <c r="DK7" s="594"/>
      <c r="DL7" s="594"/>
      <c r="DM7" s="594"/>
      <c r="DN7" s="594"/>
      <c r="DO7" s="594"/>
      <c r="DP7" s="595"/>
      <c r="DQ7" s="602">
        <v>1880468</v>
      </c>
      <c r="DR7" s="594"/>
      <c r="DS7" s="594"/>
      <c r="DT7" s="594"/>
      <c r="DU7" s="594"/>
      <c r="DV7" s="594"/>
      <c r="DW7" s="594"/>
      <c r="DX7" s="594"/>
      <c r="DY7" s="594"/>
      <c r="DZ7" s="594"/>
      <c r="EA7" s="594"/>
      <c r="EB7" s="594"/>
      <c r="EC7" s="603"/>
    </row>
    <row r="8" spans="2:143" ht="11.25" customHeight="1">
      <c r="B8" s="590" t="s">
        <v>220</v>
      </c>
      <c r="C8" s="591"/>
      <c r="D8" s="591"/>
      <c r="E8" s="591"/>
      <c r="F8" s="591"/>
      <c r="G8" s="591"/>
      <c r="H8" s="591"/>
      <c r="I8" s="591"/>
      <c r="J8" s="591"/>
      <c r="K8" s="591"/>
      <c r="L8" s="591"/>
      <c r="M8" s="591"/>
      <c r="N8" s="591"/>
      <c r="O8" s="591"/>
      <c r="P8" s="591"/>
      <c r="Q8" s="592"/>
      <c r="R8" s="593">
        <v>23599</v>
      </c>
      <c r="S8" s="594"/>
      <c r="T8" s="594"/>
      <c r="U8" s="594"/>
      <c r="V8" s="594"/>
      <c r="W8" s="594"/>
      <c r="X8" s="594"/>
      <c r="Y8" s="595"/>
      <c r="Z8" s="596">
        <v>0.1</v>
      </c>
      <c r="AA8" s="596"/>
      <c r="AB8" s="596"/>
      <c r="AC8" s="596"/>
      <c r="AD8" s="597">
        <v>23599</v>
      </c>
      <c r="AE8" s="597"/>
      <c r="AF8" s="597"/>
      <c r="AG8" s="597"/>
      <c r="AH8" s="597"/>
      <c r="AI8" s="597"/>
      <c r="AJ8" s="597"/>
      <c r="AK8" s="597"/>
      <c r="AL8" s="598">
        <v>0.2</v>
      </c>
      <c r="AM8" s="599"/>
      <c r="AN8" s="599"/>
      <c r="AO8" s="600"/>
      <c r="AP8" s="590" t="s">
        <v>221</v>
      </c>
      <c r="AQ8" s="591"/>
      <c r="AR8" s="591"/>
      <c r="AS8" s="591"/>
      <c r="AT8" s="591"/>
      <c r="AU8" s="591"/>
      <c r="AV8" s="591"/>
      <c r="AW8" s="591"/>
      <c r="AX8" s="591"/>
      <c r="AY8" s="591"/>
      <c r="AZ8" s="591"/>
      <c r="BA8" s="591"/>
      <c r="BB8" s="591"/>
      <c r="BC8" s="591"/>
      <c r="BD8" s="591"/>
      <c r="BE8" s="591"/>
      <c r="BF8" s="592"/>
      <c r="BG8" s="593">
        <v>59588</v>
      </c>
      <c r="BH8" s="594"/>
      <c r="BI8" s="594"/>
      <c r="BJ8" s="594"/>
      <c r="BK8" s="594"/>
      <c r="BL8" s="594"/>
      <c r="BM8" s="594"/>
      <c r="BN8" s="595"/>
      <c r="BO8" s="596">
        <v>1.3</v>
      </c>
      <c r="BP8" s="596"/>
      <c r="BQ8" s="596"/>
      <c r="BR8" s="596"/>
      <c r="BS8" s="602" t="s">
        <v>113</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5126893</v>
      </c>
      <c r="CS8" s="594"/>
      <c r="CT8" s="594"/>
      <c r="CU8" s="594"/>
      <c r="CV8" s="594"/>
      <c r="CW8" s="594"/>
      <c r="CX8" s="594"/>
      <c r="CY8" s="595"/>
      <c r="CZ8" s="596">
        <v>25.4</v>
      </c>
      <c r="DA8" s="596"/>
      <c r="DB8" s="596"/>
      <c r="DC8" s="596"/>
      <c r="DD8" s="602">
        <v>572051</v>
      </c>
      <c r="DE8" s="594"/>
      <c r="DF8" s="594"/>
      <c r="DG8" s="594"/>
      <c r="DH8" s="594"/>
      <c r="DI8" s="594"/>
      <c r="DJ8" s="594"/>
      <c r="DK8" s="594"/>
      <c r="DL8" s="594"/>
      <c r="DM8" s="594"/>
      <c r="DN8" s="594"/>
      <c r="DO8" s="594"/>
      <c r="DP8" s="595"/>
      <c r="DQ8" s="602">
        <v>2668891</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12526</v>
      </c>
      <c r="S9" s="594"/>
      <c r="T9" s="594"/>
      <c r="U9" s="594"/>
      <c r="V9" s="594"/>
      <c r="W9" s="594"/>
      <c r="X9" s="594"/>
      <c r="Y9" s="595"/>
      <c r="Z9" s="596">
        <v>0.1</v>
      </c>
      <c r="AA9" s="596"/>
      <c r="AB9" s="596"/>
      <c r="AC9" s="596"/>
      <c r="AD9" s="597">
        <v>12526</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1247082</v>
      </c>
      <c r="BH9" s="594"/>
      <c r="BI9" s="594"/>
      <c r="BJ9" s="594"/>
      <c r="BK9" s="594"/>
      <c r="BL9" s="594"/>
      <c r="BM9" s="594"/>
      <c r="BN9" s="595"/>
      <c r="BO9" s="596">
        <v>26.3</v>
      </c>
      <c r="BP9" s="596"/>
      <c r="BQ9" s="596"/>
      <c r="BR9" s="596"/>
      <c r="BS9" s="602" t="s">
        <v>113</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1368339</v>
      </c>
      <c r="CS9" s="594"/>
      <c r="CT9" s="594"/>
      <c r="CU9" s="594"/>
      <c r="CV9" s="594"/>
      <c r="CW9" s="594"/>
      <c r="CX9" s="594"/>
      <c r="CY9" s="595"/>
      <c r="CZ9" s="596">
        <v>6.8</v>
      </c>
      <c r="DA9" s="596"/>
      <c r="DB9" s="596"/>
      <c r="DC9" s="596"/>
      <c r="DD9" s="602">
        <v>21913</v>
      </c>
      <c r="DE9" s="594"/>
      <c r="DF9" s="594"/>
      <c r="DG9" s="594"/>
      <c r="DH9" s="594"/>
      <c r="DI9" s="594"/>
      <c r="DJ9" s="594"/>
      <c r="DK9" s="594"/>
      <c r="DL9" s="594"/>
      <c r="DM9" s="594"/>
      <c r="DN9" s="594"/>
      <c r="DO9" s="594"/>
      <c r="DP9" s="595"/>
      <c r="DQ9" s="602">
        <v>1168069</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425813</v>
      </c>
      <c r="S10" s="594"/>
      <c r="T10" s="594"/>
      <c r="U10" s="594"/>
      <c r="V10" s="594"/>
      <c r="W10" s="594"/>
      <c r="X10" s="594"/>
      <c r="Y10" s="595"/>
      <c r="Z10" s="596">
        <v>1.9</v>
      </c>
      <c r="AA10" s="596"/>
      <c r="AB10" s="596"/>
      <c r="AC10" s="596"/>
      <c r="AD10" s="597">
        <v>425813</v>
      </c>
      <c r="AE10" s="597"/>
      <c r="AF10" s="597"/>
      <c r="AG10" s="597"/>
      <c r="AH10" s="597"/>
      <c r="AI10" s="597"/>
      <c r="AJ10" s="597"/>
      <c r="AK10" s="597"/>
      <c r="AL10" s="598">
        <v>3.6</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121012</v>
      </c>
      <c r="BH10" s="594"/>
      <c r="BI10" s="594"/>
      <c r="BJ10" s="594"/>
      <c r="BK10" s="594"/>
      <c r="BL10" s="594"/>
      <c r="BM10" s="594"/>
      <c r="BN10" s="595"/>
      <c r="BO10" s="596">
        <v>2.6</v>
      </c>
      <c r="BP10" s="596"/>
      <c r="BQ10" s="596"/>
      <c r="BR10" s="596"/>
      <c r="BS10" s="602" t="s">
        <v>113</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15189</v>
      </c>
      <c r="CS10" s="594"/>
      <c r="CT10" s="594"/>
      <c r="CU10" s="594"/>
      <c r="CV10" s="594"/>
      <c r="CW10" s="594"/>
      <c r="CX10" s="594"/>
      <c r="CY10" s="595"/>
      <c r="CZ10" s="596">
        <v>0.1</v>
      </c>
      <c r="DA10" s="596"/>
      <c r="DB10" s="596"/>
      <c r="DC10" s="596"/>
      <c r="DD10" s="602" t="s">
        <v>113</v>
      </c>
      <c r="DE10" s="594"/>
      <c r="DF10" s="594"/>
      <c r="DG10" s="594"/>
      <c r="DH10" s="594"/>
      <c r="DI10" s="594"/>
      <c r="DJ10" s="594"/>
      <c r="DK10" s="594"/>
      <c r="DL10" s="594"/>
      <c r="DM10" s="594"/>
      <c r="DN10" s="594"/>
      <c r="DO10" s="594"/>
      <c r="DP10" s="595"/>
      <c r="DQ10" s="602">
        <v>9548</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24406</v>
      </c>
      <c r="S11" s="594"/>
      <c r="T11" s="594"/>
      <c r="U11" s="594"/>
      <c r="V11" s="594"/>
      <c r="W11" s="594"/>
      <c r="X11" s="594"/>
      <c r="Y11" s="595"/>
      <c r="Z11" s="596">
        <v>0.1</v>
      </c>
      <c r="AA11" s="596"/>
      <c r="AB11" s="596"/>
      <c r="AC11" s="596"/>
      <c r="AD11" s="597">
        <v>24406</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263347</v>
      </c>
      <c r="BH11" s="594"/>
      <c r="BI11" s="594"/>
      <c r="BJ11" s="594"/>
      <c r="BK11" s="594"/>
      <c r="BL11" s="594"/>
      <c r="BM11" s="594"/>
      <c r="BN11" s="595"/>
      <c r="BO11" s="596">
        <v>5.6</v>
      </c>
      <c r="BP11" s="596"/>
      <c r="BQ11" s="596"/>
      <c r="BR11" s="596"/>
      <c r="BS11" s="602">
        <v>42930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920962</v>
      </c>
      <c r="CS11" s="594"/>
      <c r="CT11" s="594"/>
      <c r="CU11" s="594"/>
      <c r="CV11" s="594"/>
      <c r="CW11" s="594"/>
      <c r="CX11" s="594"/>
      <c r="CY11" s="595"/>
      <c r="CZ11" s="596">
        <v>4.5999999999999996</v>
      </c>
      <c r="DA11" s="596"/>
      <c r="DB11" s="596"/>
      <c r="DC11" s="596"/>
      <c r="DD11" s="602">
        <v>277744</v>
      </c>
      <c r="DE11" s="594"/>
      <c r="DF11" s="594"/>
      <c r="DG11" s="594"/>
      <c r="DH11" s="594"/>
      <c r="DI11" s="594"/>
      <c r="DJ11" s="594"/>
      <c r="DK11" s="594"/>
      <c r="DL11" s="594"/>
      <c r="DM11" s="594"/>
      <c r="DN11" s="594"/>
      <c r="DO11" s="594"/>
      <c r="DP11" s="595"/>
      <c r="DQ11" s="602">
        <v>564541</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113</v>
      </c>
      <c r="S12" s="594"/>
      <c r="T12" s="594"/>
      <c r="U12" s="594"/>
      <c r="V12" s="594"/>
      <c r="W12" s="594"/>
      <c r="X12" s="594"/>
      <c r="Y12" s="595"/>
      <c r="Z12" s="596" t="s">
        <v>113</v>
      </c>
      <c r="AA12" s="596"/>
      <c r="AB12" s="596"/>
      <c r="AC12" s="596"/>
      <c r="AD12" s="597" t="s">
        <v>113</v>
      </c>
      <c r="AE12" s="597"/>
      <c r="AF12" s="597"/>
      <c r="AG12" s="597"/>
      <c r="AH12" s="597"/>
      <c r="AI12" s="597"/>
      <c r="AJ12" s="597"/>
      <c r="AK12" s="597"/>
      <c r="AL12" s="598" t="s">
        <v>113</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2538147</v>
      </c>
      <c r="BH12" s="594"/>
      <c r="BI12" s="594"/>
      <c r="BJ12" s="594"/>
      <c r="BK12" s="594"/>
      <c r="BL12" s="594"/>
      <c r="BM12" s="594"/>
      <c r="BN12" s="595"/>
      <c r="BO12" s="596">
        <v>53.5</v>
      </c>
      <c r="BP12" s="596"/>
      <c r="BQ12" s="596"/>
      <c r="BR12" s="596"/>
      <c r="BS12" s="602" t="s">
        <v>113</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529576</v>
      </c>
      <c r="CS12" s="594"/>
      <c r="CT12" s="594"/>
      <c r="CU12" s="594"/>
      <c r="CV12" s="594"/>
      <c r="CW12" s="594"/>
      <c r="CX12" s="594"/>
      <c r="CY12" s="595"/>
      <c r="CZ12" s="596">
        <v>2.6</v>
      </c>
      <c r="DA12" s="596"/>
      <c r="DB12" s="596"/>
      <c r="DC12" s="596"/>
      <c r="DD12" s="602">
        <v>55852</v>
      </c>
      <c r="DE12" s="594"/>
      <c r="DF12" s="594"/>
      <c r="DG12" s="594"/>
      <c r="DH12" s="594"/>
      <c r="DI12" s="594"/>
      <c r="DJ12" s="594"/>
      <c r="DK12" s="594"/>
      <c r="DL12" s="594"/>
      <c r="DM12" s="594"/>
      <c r="DN12" s="594"/>
      <c r="DO12" s="594"/>
      <c r="DP12" s="595"/>
      <c r="DQ12" s="602">
        <v>349446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28394</v>
      </c>
      <c r="S13" s="594"/>
      <c r="T13" s="594"/>
      <c r="U13" s="594"/>
      <c r="V13" s="594"/>
      <c r="W13" s="594"/>
      <c r="X13" s="594"/>
      <c r="Y13" s="595"/>
      <c r="Z13" s="596">
        <v>0.1</v>
      </c>
      <c r="AA13" s="596"/>
      <c r="AB13" s="596"/>
      <c r="AC13" s="596"/>
      <c r="AD13" s="597">
        <v>28394</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2522983</v>
      </c>
      <c r="BH13" s="594"/>
      <c r="BI13" s="594"/>
      <c r="BJ13" s="594"/>
      <c r="BK13" s="594"/>
      <c r="BL13" s="594"/>
      <c r="BM13" s="594"/>
      <c r="BN13" s="595"/>
      <c r="BO13" s="596">
        <v>53.2</v>
      </c>
      <c r="BP13" s="596"/>
      <c r="BQ13" s="596"/>
      <c r="BR13" s="596"/>
      <c r="BS13" s="602" t="s">
        <v>113</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4568305</v>
      </c>
      <c r="CS13" s="594"/>
      <c r="CT13" s="594"/>
      <c r="CU13" s="594"/>
      <c r="CV13" s="594"/>
      <c r="CW13" s="594"/>
      <c r="CX13" s="594"/>
      <c r="CY13" s="595"/>
      <c r="CZ13" s="596">
        <v>22.6</v>
      </c>
      <c r="DA13" s="596"/>
      <c r="DB13" s="596"/>
      <c r="DC13" s="596"/>
      <c r="DD13" s="602">
        <v>997518</v>
      </c>
      <c r="DE13" s="594"/>
      <c r="DF13" s="594"/>
      <c r="DG13" s="594"/>
      <c r="DH13" s="594"/>
      <c r="DI13" s="594"/>
      <c r="DJ13" s="594"/>
      <c r="DK13" s="594"/>
      <c r="DL13" s="594"/>
      <c r="DM13" s="594"/>
      <c r="DN13" s="594"/>
      <c r="DO13" s="594"/>
      <c r="DP13" s="595"/>
      <c r="DQ13" s="602">
        <v>2683305</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113</v>
      </c>
      <c r="S14" s="594"/>
      <c r="T14" s="594"/>
      <c r="U14" s="594"/>
      <c r="V14" s="594"/>
      <c r="W14" s="594"/>
      <c r="X14" s="594"/>
      <c r="Y14" s="595"/>
      <c r="Z14" s="596" t="s">
        <v>113</v>
      </c>
      <c r="AA14" s="596"/>
      <c r="AB14" s="596"/>
      <c r="AC14" s="596"/>
      <c r="AD14" s="597" t="s">
        <v>113</v>
      </c>
      <c r="AE14" s="597"/>
      <c r="AF14" s="597"/>
      <c r="AG14" s="597"/>
      <c r="AH14" s="597"/>
      <c r="AI14" s="597"/>
      <c r="AJ14" s="597"/>
      <c r="AK14" s="597"/>
      <c r="AL14" s="598" t="s">
        <v>113</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95827</v>
      </c>
      <c r="BH14" s="594"/>
      <c r="BI14" s="594"/>
      <c r="BJ14" s="594"/>
      <c r="BK14" s="594"/>
      <c r="BL14" s="594"/>
      <c r="BM14" s="594"/>
      <c r="BN14" s="595"/>
      <c r="BO14" s="596">
        <v>2</v>
      </c>
      <c r="BP14" s="596"/>
      <c r="BQ14" s="596"/>
      <c r="BR14" s="596"/>
      <c r="BS14" s="602" t="s">
        <v>113</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687466</v>
      </c>
      <c r="CS14" s="594"/>
      <c r="CT14" s="594"/>
      <c r="CU14" s="594"/>
      <c r="CV14" s="594"/>
      <c r="CW14" s="594"/>
      <c r="CX14" s="594"/>
      <c r="CY14" s="595"/>
      <c r="CZ14" s="596">
        <v>3.4</v>
      </c>
      <c r="DA14" s="596"/>
      <c r="DB14" s="596"/>
      <c r="DC14" s="596"/>
      <c r="DD14" s="602">
        <v>145811</v>
      </c>
      <c r="DE14" s="594"/>
      <c r="DF14" s="594"/>
      <c r="DG14" s="594"/>
      <c r="DH14" s="594"/>
      <c r="DI14" s="594"/>
      <c r="DJ14" s="594"/>
      <c r="DK14" s="594"/>
      <c r="DL14" s="594"/>
      <c r="DM14" s="594"/>
      <c r="DN14" s="594"/>
      <c r="DO14" s="594"/>
      <c r="DP14" s="595"/>
      <c r="DQ14" s="602">
        <v>559522</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13257</v>
      </c>
      <c r="S15" s="594"/>
      <c r="T15" s="594"/>
      <c r="U15" s="594"/>
      <c r="V15" s="594"/>
      <c r="W15" s="594"/>
      <c r="X15" s="594"/>
      <c r="Y15" s="595"/>
      <c r="Z15" s="596">
        <v>0.1</v>
      </c>
      <c r="AA15" s="596"/>
      <c r="AB15" s="596"/>
      <c r="AC15" s="596"/>
      <c r="AD15" s="597">
        <v>13257</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244756</v>
      </c>
      <c r="BH15" s="594"/>
      <c r="BI15" s="594"/>
      <c r="BJ15" s="594"/>
      <c r="BK15" s="594"/>
      <c r="BL15" s="594"/>
      <c r="BM15" s="594"/>
      <c r="BN15" s="595"/>
      <c r="BO15" s="596">
        <v>5.2</v>
      </c>
      <c r="BP15" s="596"/>
      <c r="BQ15" s="596"/>
      <c r="BR15" s="596"/>
      <c r="BS15" s="602" t="s">
        <v>113</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2182099</v>
      </c>
      <c r="CS15" s="594"/>
      <c r="CT15" s="594"/>
      <c r="CU15" s="594"/>
      <c r="CV15" s="594"/>
      <c r="CW15" s="594"/>
      <c r="CX15" s="594"/>
      <c r="CY15" s="595"/>
      <c r="CZ15" s="596">
        <v>10.8</v>
      </c>
      <c r="DA15" s="596"/>
      <c r="DB15" s="596"/>
      <c r="DC15" s="596"/>
      <c r="DD15" s="602">
        <v>612061</v>
      </c>
      <c r="DE15" s="594"/>
      <c r="DF15" s="594"/>
      <c r="DG15" s="594"/>
      <c r="DH15" s="594"/>
      <c r="DI15" s="594"/>
      <c r="DJ15" s="594"/>
      <c r="DK15" s="594"/>
      <c r="DL15" s="594"/>
      <c r="DM15" s="594"/>
      <c r="DN15" s="594"/>
      <c r="DO15" s="594"/>
      <c r="DP15" s="595"/>
      <c r="DQ15" s="602">
        <v>1687701</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7733988</v>
      </c>
      <c r="S16" s="594"/>
      <c r="T16" s="594"/>
      <c r="U16" s="594"/>
      <c r="V16" s="594"/>
      <c r="W16" s="594"/>
      <c r="X16" s="594"/>
      <c r="Y16" s="595"/>
      <c r="Z16" s="596">
        <v>34.799999999999997</v>
      </c>
      <c r="AA16" s="596"/>
      <c r="AB16" s="596"/>
      <c r="AC16" s="596"/>
      <c r="AD16" s="597">
        <v>6338856</v>
      </c>
      <c r="AE16" s="597"/>
      <c r="AF16" s="597"/>
      <c r="AG16" s="597"/>
      <c r="AH16" s="597"/>
      <c r="AI16" s="597"/>
      <c r="AJ16" s="597"/>
      <c r="AK16" s="597"/>
      <c r="AL16" s="598">
        <v>53.7</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113</v>
      </c>
      <c r="BH16" s="594"/>
      <c r="BI16" s="594"/>
      <c r="BJ16" s="594"/>
      <c r="BK16" s="594"/>
      <c r="BL16" s="594"/>
      <c r="BM16" s="594"/>
      <c r="BN16" s="595"/>
      <c r="BO16" s="596" t="s">
        <v>113</v>
      </c>
      <c r="BP16" s="596"/>
      <c r="BQ16" s="596"/>
      <c r="BR16" s="596"/>
      <c r="BS16" s="602" t="s">
        <v>113</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82547</v>
      </c>
      <c r="CS16" s="594"/>
      <c r="CT16" s="594"/>
      <c r="CU16" s="594"/>
      <c r="CV16" s="594"/>
      <c r="CW16" s="594"/>
      <c r="CX16" s="594"/>
      <c r="CY16" s="595"/>
      <c r="CZ16" s="596">
        <v>0.4</v>
      </c>
      <c r="DA16" s="596"/>
      <c r="DB16" s="596"/>
      <c r="DC16" s="596"/>
      <c r="DD16" s="602" t="s">
        <v>113</v>
      </c>
      <c r="DE16" s="594"/>
      <c r="DF16" s="594"/>
      <c r="DG16" s="594"/>
      <c r="DH16" s="594"/>
      <c r="DI16" s="594"/>
      <c r="DJ16" s="594"/>
      <c r="DK16" s="594"/>
      <c r="DL16" s="594"/>
      <c r="DM16" s="594"/>
      <c r="DN16" s="594"/>
      <c r="DO16" s="594"/>
      <c r="DP16" s="595"/>
      <c r="DQ16" s="602">
        <v>34967</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6338856</v>
      </c>
      <c r="S17" s="594"/>
      <c r="T17" s="594"/>
      <c r="U17" s="594"/>
      <c r="V17" s="594"/>
      <c r="W17" s="594"/>
      <c r="X17" s="594"/>
      <c r="Y17" s="595"/>
      <c r="Z17" s="596">
        <v>28.5</v>
      </c>
      <c r="AA17" s="596"/>
      <c r="AB17" s="596"/>
      <c r="AC17" s="596"/>
      <c r="AD17" s="597">
        <v>6338856</v>
      </c>
      <c r="AE17" s="597"/>
      <c r="AF17" s="597"/>
      <c r="AG17" s="597"/>
      <c r="AH17" s="597"/>
      <c r="AI17" s="597"/>
      <c r="AJ17" s="597"/>
      <c r="AK17" s="597"/>
      <c r="AL17" s="598">
        <v>53.7</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113</v>
      </c>
      <c r="BH17" s="594"/>
      <c r="BI17" s="594"/>
      <c r="BJ17" s="594"/>
      <c r="BK17" s="594"/>
      <c r="BL17" s="594"/>
      <c r="BM17" s="594"/>
      <c r="BN17" s="595"/>
      <c r="BO17" s="596" t="s">
        <v>113</v>
      </c>
      <c r="BP17" s="596"/>
      <c r="BQ17" s="596"/>
      <c r="BR17" s="596"/>
      <c r="BS17" s="602" t="s">
        <v>113</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2322527</v>
      </c>
      <c r="CS17" s="594"/>
      <c r="CT17" s="594"/>
      <c r="CU17" s="594"/>
      <c r="CV17" s="594"/>
      <c r="CW17" s="594"/>
      <c r="CX17" s="594"/>
      <c r="CY17" s="595"/>
      <c r="CZ17" s="596">
        <v>11.5</v>
      </c>
      <c r="DA17" s="596"/>
      <c r="DB17" s="596"/>
      <c r="DC17" s="596"/>
      <c r="DD17" s="602" t="s">
        <v>113</v>
      </c>
      <c r="DE17" s="594"/>
      <c r="DF17" s="594"/>
      <c r="DG17" s="594"/>
      <c r="DH17" s="594"/>
      <c r="DI17" s="594"/>
      <c r="DJ17" s="594"/>
      <c r="DK17" s="594"/>
      <c r="DL17" s="594"/>
      <c r="DM17" s="594"/>
      <c r="DN17" s="594"/>
      <c r="DO17" s="594"/>
      <c r="DP17" s="595"/>
      <c r="DQ17" s="602">
        <v>2250110</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1395124</v>
      </c>
      <c r="S18" s="594"/>
      <c r="T18" s="594"/>
      <c r="U18" s="594"/>
      <c r="V18" s="594"/>
      <c r="W18" s="594"/>
      <c r="X18" s="594"/>
      <c r="Y18" s="595"/>
      <c r="Z18" s="596">
        <v>6.3</v>
      </c>
      <c r="AA18" s="596"/>
      <c r="AB18" s="596"/>
      <c r="AC18" s="596"/>
      <c r="AD18" s="597" t="s">
        <v>113</v>
      </c>
      <c r="AE18" s="597"/>
      <c r="AF18" s="597"/>
      <c r="AG18" s="597"/>
      <c r="AH18" s="597"/>
      <c r="AI18" s="597"/>
      <c r="AJ18" s="597"/>
      <c r="AK18" s="597"/>
      <c r="AL18" s="598" t="s">
        <v>113</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113</v>
      </c>
      <c r="BH18" s="594"/>
      <c r="BI18" s="594"/>
      <c r="BJ18" s="594"/>
      <c r="BK18" s="594"/>
      <c r="BL18" s="594"/>
      <c r="BM18" s="594"/>
      <c r="BN18" s="595"/>
      <c r="BO18" s="596" t="s">
        <v>113</v>
      </c>
      <c r="BP18" s="596"/>
      <c r="BQ18" s="596"/>
      <c r="BR18" s="596"/>
      <c r="BS18" s="602" t="s">
        <v>113</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3460</v>
      </c>
      <c r="CS18" s="594"/>
      <c r="CT18" s="594"/>
      <c r="CU18" s="594"/>
      <c r="CV18" s="594"/>
      <c r="CW18" s="594"/>
      <c r="CX18" s="594"/>
      <c r="CY18" s="595"/>
      <c r="CZ18" s="596">
        <v>0</v>
      </c>
      <c r="DA18" s="596"/>
      <c r="DB18" s="596"/>
      <c r="DC18" s="596"/>
      <c r="DD18" s="602" t="s">
        <v>113</v>
      </c>
      <c r="DE18" s="594"/>
      <c r="DF18" s="594"/>
      <c r="DG18" s="594"/>
      <c r="DH18" s="594"/>
      <c r="DI18" s="594"/>
      <c r="DJ18" s="594"/>
      <c r="DK18" s="594"/>
      <c r="DL18" s="594"/>
      <c r="DM18" s="594"/>
      <c r="DN18" s="594"/>
      <c r="DO18" s="594"/>
      <c r="DP18" s="595"/>
      <c r="DQ18" s="602">
        <v>3460</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113</v>
      </c>
      <c r="AE19" s="597"/>
      <c r="AF19" s="597"/>
      <c r="AG19" s="597"/>
      <c r="AH19" s="597"/>
      <c r="AI19" s="597"/>
      <c r="AJ19" s="597"/>
      <c r="AK19" s="597"/>
      <c r="AL19" s="598" t="s">
        <v>113</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171024</v>
      </c>
      <c r="BH19" s="594"/>
      <c r="BI19" s="594"/>
      <c r="BJ19" s="594"/>
      <c r="BK19" s="594"/>
      <c r="BL19" s="594"/>
      <c r="BM19" s="594"/>
      <c r="BN19" s="595"/>
      <c r="BO19" s="596">
        <v>3.6</v>
      </c>
      <c r="BP19" s="596"/>
      <c r="BQ19" s="596"/>
      <c r="BR19" s="596"/>
      <c r="BS19" s="602" t="s">
        <v>113</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113</v>
      </c>
      <c r="CS19" s="594"/>
      <c r="CT19" s="594"/>
      <c r="CU19" s="594"/>
      <c r="CV19" s="594"/>
      <c r="CW19" s="594"/>
      <c r="CX19" s="594"/>
      <c r="CY19" s="595"/>
      <c r="CZ19" s="596" t="s">
        <v>113</v>
      </c>
      <c r="DA19" s="596"/>
      <c r="DB19" s="596"/>
      <c r="DC19" s="596"/>
      <c r="DD19" s="602" t="s">
        <v>113</v>
      </c>
      <c r="DE19" s="594"/>
      <c r="DF19" s="594"/>
      <c r="DG19" s="594"/>
      <c r="DH19" s="594"/>
      <c r="DI19" s="594"/>
      <c r="DJ19" s="594"/>
      <c r="DK19" s="594"/>
      <c r="DL19" s="594"/>
      <c r="DM19" s="594"/>
      <c r="DN19" s="594"/>
      <c r="DO19" s="594"/>
      <c r="DP19" s="595"/>
      <c r="DQ19" s="602" t="s">
        <v>113</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13216025</v>
      </c>
      <c r="S20" s="594"/>
      <c r="T20" s="594"/>
      <c r="U20" s="594"/>
      <c r="V20" s="594"/>
      <c r="W20" s="594"/>
      <c r="X20" s="594"/>
      <c r="Y20" s="595"/>
      <c r="Z20" s="596">
        <v>59.4</v>
      </c>
      <c r="AA20" s="596"/>
      <c r="AB20" s="596"/>
      <c r="AC20" s="596"/>
      <c r="AD20" s="597">
        <v>11696945</v>
      </c>
      <c r="AE20" s="597"/>
      <c r="AF20" s="597"/>
      <c r="AG20" s="597"/>
      <c r="AH20" s="597"/>
      <c r="AI20" s="597"/>
      <c r="AJ20" s="597"/>
      <c r="AK20" s="597"/>
      <c r="AL20" s="598">
        <v>99.2</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171024</v>
      </c>
      <c r="BH20" s="594"/>
      <c r="BI20" s="594"/>
      <c r="BJ20" s="594"/>
      <c r="BK20" s="594"/>
      <c r="BL20" s="594"/>
      <c r="BM20" s="594"/>
      <c r="BN20" s="595"/>
      <c r="BO20" s="596">
        <v>3.6</v>
      </c>
      <c r="BP20" s="596"/>
      <c r="BQ20" s="596"/>
      <c r="BR20" s="596"/>
      <c r="BS20" s="602" t="s">
        <v>113</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20208863</v>
      </c>
      <c r="CS20" s="594"/>
      <c r="CT20" s="594"/>
      <c r="CU20" s="594"/>
      <c r="CV20" s="594"/>
      <c r="CW20" s="594"/>
      <c r="CX20" s="594"/>
      <c r="CY20" s="595"/>
      <c r="CZ20" s="596">
        <v>100</v>
      </c>
      <c r="DA20" s="596"/>
      <c r="DB20" s="596"/>
      <c r="DC20" s="596"/>
      <c r="DD20" s="602">
        <v>2714471</v>
      </c>
      <c r="DE20" s="594"/>
      <c r="DF20" s="594"/>
      <c r="DG20" s="594"/>
      <c r="DH20" s="594"/>
      <c r="DI20" s="594"/>
      <c r="DJ20" s="594"/>
      <c r="DK20" s="594"/>
      <c r="DL20" s="594"/>
      <c r="DM20" s="594"/>
      <c r="DN20" s="594"/>
      <c r="DO20" s="594"/>
      <c r="DP20" s="595"/>
      <c r="DQ20" s="602">
        <v>14009674</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4502</v>
      </c>
      <c r="S21" s="594"/>
      <c r="T21" s="594"/>
      <c r="U21" s="594"/>
      <c r="V21" s="594"/>
      <c r="W21" s="594"/>
      <c r="X21" s="594"/>
      <c r="Y21" s="595"/>
      <c r="Z21" s="596">
        <v>0</v>
      </c>
      <c r="AA21" s="596"/>
      <c r="AB21" s="596"/>
      <c r="AC21" s="596"/>
      <c r="AD21" s="597">
        <v>4502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47076</v>
      </c>
      <c r="BH21" s="594"/>
      <c r="BI21" s="594"/>
      <c r="BJ21" s="594"/>
      <c r="BK21" s="594"/>
      <c r="BL21" s="594"/>
      <c r="BM21" s="594"/>
      <c r="BN21" s="595"/>
      <c r="BO21" s="596">
        <v>1</v>
      </c>
      <c r="BP21" s="596"/>
      <c r="BQ21" s="596"/>
      <c r="BR21" s="596"/>
      <c r="BS21" s="602" t="s">
        <v>113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67949</v>
      </c>
      <c r="S22" s="594"/>
      <c r="T22" s="594"/>
      <c r="U22" s="594"/>
      <c r="V22" s="594"/>
      <c r="W22" s="594"/>
      <c r="X22" s="594"/>
      <c r="Y22" s="595"/>
      <c r="Z22" s="596">
        <v>0.3</v>
      </c>
      <c r="AA22" s="596"/>
      <c r="AB22" s="596"/>
      <c r="AC22" s="596"/>
      <c r="AD22" s="597" t="s">
        <v>113</v>
      </c>
      <c r="AE22" s="597"/>
      <c r="AF22" s="597"/>
      <c r="AG22" s="597"/>
      <c r="AH22" s="597"/>
      <c r="AI22" s="597"/>
      <c r="AJ22" s="597"/>
      <c r="AK22" s="597"/>
      <c r="AL22" s="598" t="s">
        <v>113</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113</v>
      </c>
      <c r="BH22" s="594"/>
      <c r="BI22" s="594"/>
      <c r="BJ22" s="594"/>
      <c r="BK22" s="594"/>
      <c r="BL22" s="594"/>
      <c r="BM22" s="594"/>
      <c r="BN22" s="595"/>
      <c r="BO22" s="596" t="s">
        <v>113</v>
      </c>
      <c r="BP22" s="596"/>
      <c r="BQ22" s="596"/>
      <c r="BR22" s="596"/>
      <c r="BS22" s="602" t="s">
        <v>113</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261581</v>
      </c>
      <c r="S23" s="594"/>
      <c r="T23" s="594"/>
      <c r="U23" s="594"/>
      <c r="V23" s="594"/>
      <c r="W23" s="594"/>
      <c r="X23" s="594"/>
      <c r="Y23" s="595"/>
      <c r="Z23" s="596">
        <v>1.2</v>
      </c>
      <c r="AA23" s="596"/>
      <c r="AB23" s="596"/>
      <c r="AC23" s="596"/>
      <c r="AD23" s="597">
        <v>21310</v>
      </c>
      <c r="AE23" s="597"/>
      <c r="AF23" s="597"/>
      <c r="AG23" s="597"/>
      <c r="AH23" s="597"/>
      <c r="AI23" s="597"/>
      <c r="AJ23" s="597"/>
      <c r="AK23" s="597"/>
      <c r="AL23" s="598">
        <v>0.2</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v>123948</v>
      </c>
      <c r="BH23" s="594"/>
      <c r="BI23" s="594"/>
      <c r="BJ23" s="594"/>
      <c r="BK23" s="594"/>
      <c r="BL23" s="594"/>
      <c r="BM23" s="594"/>
      <c r="BN23" s="595"/>
      <c r="BO23" s="596">
        <v>2.6</v>
      </c>
      <c r="BP23" s="596"/>
      <c r="BQ23" s="596"/>
      <c r="BR23" s="596"/>
      <c r="BS23" s="602" t="s">
        <v>113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153796</v>
      </c>
      <c r="S24" s="594"/>
      <c r="T24" s="594"/>
      <c r="U24" s="594"/>
      <c r="V24" s="594"/>
      <c r="W24" s="594"/>
      <c r="X24" s="594"/>
      <c r="Y24" s="595"/>
      <c r="Z24" s="596">
        <v>0.7</v>
      </c>
      <c r="AA24" s="596"/>
      <c r="AB24" s="596"/>
      <c r="AC24" s="596"/>
      <c r="AD24" s="597" t="s">
        <v>113</v>
      </c>
      <c r="AE24" s="597"/>
      <c r="AF24" s="597"/>
      <c r="AG24" s="597"/>
      <c r="AH24" s="597"/>
      <c r="AI24" s="597"/>
      <c r="AJ24" s="597"/>
      <c r="AK24" s="597"/>
      <c r="AL24" s="598" t="s">
        <v>113</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113</v>
      </c>
      <c r="BH24" s="594"/>
      <c r="BI24" s="594"/>
      <c r="BJ24" s="594"/>
      <c r="BK24" s="594"/>
      <c r="BL24" s="594"/>
      <c r="BM24" s="594"/>
      <c r="BN24" s="595"/>
      <c r="BO24" s="596" t="s">
        <v>113</v>
      </c>
      <c r="BP24" s="596"/>
      <c r="BQ24" s="596"/>
      <c r="BR24" s="596"/>
      <c r="BS24" s="602" t="s">
        <v>113</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7416821</v>
      </c>
      <c r="CS24" s="583"/>
      <c r="CT24" s="583"/>
      <c r="CU24" s="583"/>
      <c r="CV24" s="583"/>
      <c r="CW24" s="583"/>
      <c r="CX24" s="583"/>
      <c r="CY24" s="584"/>
      <c r="CZ24" s="620">
        <v>36.700000000000003</v>
      </c>
      <c r="DA24" s="621"/>
      <c r="DB24" s="621"/>
      <c r="DC24" s="622"/>
      <c r="DD24" s="619">
        <v>5543368</v>
      </c>
      <c r="DE24" s="583"/>
      <c r="DF24" s="583"/>
      <c r="DG24" s="583"/>
      <c r="DH24" s="583"/>
      <c r="DI24" s="583"/>
      <c r="DJ24" s="583"/>
      <c r="DK24" s="584"/>
      <c r="DL24" s="619">
        <v>5025517</v>
      </c>
      <c r="DM24" s="583"/>
      <c r="DN24" s="583"/>
      <c r="DO24" s="583"/>
      <c r="DP24" s="583"/>
      <c r="DQ24" s="583"/>
      <c r="DR24" s="583"/>
      <c r="DS24" s="583"/>
      <c r="DT24" s="583"/>
      <c r="DU24" s="583"/>
      <c r="DV24" s="584"/>
      <c r="DW24" s="587">
        <v>39.700000000000003</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2234048</v>
      </c>
      <c r="S25" s="594"/>
      <c r="T25" s="594"/>
      <c r="U25" s="594"/>
      <c r="V25" s="594"/>
      <c r="W25" s="594"/>
      <c r="X25" s="594"/>
      <c r="Y25" s="595"/>
      <c r="Z25" s="596">
        <v>10</v>
      </c>
      <c r="AA25" s="596"/>
      <c r="AB25" s="596"/>
      <c r="AC25" s="596"/>
      <c r="AD25" s="597" t="s">
        <v>113</v>
      </c>
      <c r="AE25" s="597"/>
      <c r="AF25" s="597"/>
      <c r="AG25" s="597"/>
      <c r="AH25" s="597"/>
      <c r="AI25" s="597"/>
      <c r="AJ25" s="597"/>
      <c r="AK25" s="597"/>
      <c r="AL25" s="598" t="s">
        <v>113</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113</v>
      </c>
      <c r="BH25" s="594"/>
      <c r="BI25" s="594"/>
      <c r="BJ25" s="594"/>
      <c r="BK25" s="594"/>
      <c r="BL25" s="594"/>
      <c r="BM25" s="594"/>
      <c r="BN25" s="595"/>
      <c r="BO25" s="596" t="s">
        <v>113</v>
      </c>
      <c r="BP25" s="596"/>
      <c r="BQ25" s="596"/>
      <c r="BR25" s="596"/>
      <c r="BS25" s="602" t="s">
        <v>113</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2718635</v>
      </c>
      <c r="CS25" s="625"/>
      <c r="CT25" s="625"/>
      <c r="CU25" s="625"/>
      <c r="CV25" s="625"/>
      <c r="CW25" s="625"/>
      <c r="CX25" s="625"/>
      <c r="CY25" s="626"/>
      <c r="CZ25" s="627">
        <v>13.5</v>
      </c>
      <c r="DA25" s="628"/>
      <c r="DB25" s="628"/>
      <c r="DC25" s="629"/>
      <c r="DD25" s="602">
        <v>2470594</v>
      </c>
      <c r="DE25" s="625"/>
      <c r="DF25" s="625"/>
      <c r="DG25" s="625"/>
      <c r="DH25" s="625"/>
      <c r="DI25" s="625"/>
      <c r="DJ25" s="625"/>
      <c r="DK25" s="626"/>
      <c r="DL25" s="602">
        <v>2272848</v>
      </c>
      <c r="DM25" s="625"/>
      <c r="DN25" s="625"/>
      <c r="DO25" s="625"/>
      <c r="DP25" s="625"/>
      <c r="DQ25" s="625"/>
      <c r="DR25" s="625"/>
      <c r="DS25" s="625"/>
      <c r="DT25" s="625"/>
      <c r="DU25" s="625"/>
      <c r="DV25" s="626"/>
      <c r="DW25" s="598">
        <v>18</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41782</v>
      </c>
      <c r="S26" s="594"/>
      <c r="T26" s="594"/>
      <c r="U26" s="594"/>
      <c r="V26" s="594"/>
      <c r="W26" s="594"/>
      <c r="X26" s="594"/>
      <c r="Y26" s="595"/>
      <c r="Z26" s="596">
        <v>0.2</v>
      </c>
      <c r="AA26" s="596"/>
      <c r="AB26" s="596"/>
      <c r="AC26" s="596"/>
      <c r="AD26" s="597">
        <v>41782</v>
      </c>
      <c r="AE26" s="597"/>
      <c r="AF26" s="597"/>
      <c r="AG26" s="597"/>
      <c r="AH26" s="597"/>
      <c r="AI26" s="597"/>
      <c r="AJ26" s="597"/>
      <c r="AK26" s="597"/>
      <c r="AL26" s="598">
        <v>0.4</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113</v>
      </c>
      <c r="BH26" s="594"/>
      <c r="BI26" s="594"/>
      <c r="BJ26" s="594"/>
      <c r="BK26" s="594"/>
      <c r="BL26" s="594"/>
      <c r="BM26" s="594"/>
      <c r="BN26" s="595"/>
      <c r="BO26" s="596" t="s">
        <v>113</v>
      </c>
      <c r="BP26" s="596"/>
      <c r="BQ26" s="596"/>
      <c r="BR26" s="596"/>
      <c r="BS26" s="602" t="s">
        <v>113</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1690556</v>
      </c>
      <c r="CS26" s="594"/>
      <c r="CT26" s="594"/>
      <c r="CU26" s="594"/>
      <c r="CV26" s="594"/>
      <c r="CW26" s="594"/>
      <c r="CX26" s="594"/>
      <c r="CY26" s="595"/>
      <c r="CZ26" s="627">
        <v>8.4</v>
      </c>
      <c r="DA26" s="628"/>
      <c r="DB26" s="628"/>
      <c r="DC26" s="629"/>
      <c r="DD26" s="602">
        <v>1473145</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890047</v>
      </c>
      <c r="S27" s="594"/>
      <c r="T27" s="594"/>
      <c r="U27" s="594"/>
      <c r="V27" s="594"/>
      <c r="W27" s="594"/>
      <c r="X27" s="594"/>
      <c r="Y27" s="595"/>
      <c r="Z27" s="596">
        <v>4</v>
      </c>
      <c r="AA27" s="596"/>
      <c r="AB27" s="596"/>
      <c r="AC27" s="596"/>
      <c r="AD27" s="597" t="s">
        <v>113</v>
      </c>
      <c r="AE27" s="597"/>
      <c r="AF27" s="597"/>
      <c r="AG27" s="597"/>
      <c r="AH27" s="597"/>
      <c r="AI27" s="597"/>
      <c r="AJ27" s="597"/>
      <c r="AK27" s="597"/>
      <c r="AL27" s="598" t="s">
        <v>113</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4740783</v>
      </c>
      <c r="BH27" s="594"/>
      <c r="BI27" s="594"/>
      <c r="BJ27" s="594"/>
      <c r="BK27" s="594"/>
      <c r="BL27" s="594"/>
      <c r="BM27" s="594"/>
      <c r="BN27" s="595"/>
      <c r="BO27" s="596">
        <v>100</v>
      </c>
      <c r="BP27" s="596"/>
      <c r="BQ27" s="596"/>
      <c r="BR27" s="596"/>
      <c r="BS27" s="602">
        <v>42930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2375659</v>
      </c>
      <c r="CS27" s="625"/>
      <c r="CT27" s="625"/>
      <c r="CU27" s="625"/>
      <c r="CV27" s="625"/>
      <c r="CW27" s="625"/>
      <c r="CX27" s="625"/>
      <c r="CY27" s="626"/>
      <c r="CZ27" s="627">
        <v>11.8</v>
      </c>
      <c r="DA27" s="628"/>
      <c r="DB27" s="628"/>
      <c r="DC27" s="629"/>
      <c r="DD27" s="602">
        <v>822664</v>
      </c>
      <c r="DE27" s="625"/>
      <c r="DF27" s="625"/>
      <c r="DG27" s="625"/>
      <c r="DH27" s="625"/>
      <c r="DI27" s="625"/>
      <c r="DJ27" s="625"/>
      <c r="DK27" s="626"/>
      <c r="DL27" s="602">
        <v>799074</v>
      </c>
      <c r="DM27" s="625"/>
      <c r="DN27" s="625"/>
      <c r="DO27" s="625"/>
      <c r="DP27" s="625"/>
      <c r="DQ27" s="625"/>
      <c r="DR27" s="625"/>
      <c r="DS27" s="625"/>
      <c r="DT27" s="625"/>
      <c r="DU27" s="625"/>
      <c r="DV27" s="626"/>
      <c r="DW27" s="598">
        <v>6.3</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62975</v>
      </c>
      <c r="S28" s="594"/>
      <c r="T28" s="594"/>
      <c r="U28" s="594"/>
      <c r="V28" s="594"/>
      <c r="W28" s="594"/>
      <c r="X28" s="594"/>
      <c r="Y28" s="595"/>
      <c r="Z28" s="596">
        <v>0.3</v>
      </c>
      <c r="AA28" s="596"/>
      <c r="AB28" s="596"/>
      <c r="AC28" s="596"/>
      <c r="AD28" s="597">
        <v>28756</v>
      </c>
      <c r="AE28" s="597"/>
      <c r="AF28" s="597"/>
      <c r="AG28" s="597"/>
      <c r="AH28" s="597"/>
      <c r="AI28" s="597"/>
      <c r="AJ28" s="597"/>
      <c r="AK28" s="597"/>
      <c r="AL28" s="598">
        <v>0.2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2322527</v>
      </c>
      <c r="CS28" s="594"/>
      <c r="CT28" s="594"/>
      <c r="CU28" s="594"/>
      <c r="CV28" s="594"/>
      <c r="CW28" s="594"/>
      <c r="CX28" s="594"/>
      <c r="CY28" s="595"/>
      <c r="CZ28" s="627">
        <v>11.5</v>
      </c>
      <c r="DA28" s="628"/>
      <c r="DB28" s="628"/>
      <c r="DC28" s="629"/>
      <c r="DD28" s="602">
        <v>2250110</v>
      </c>
      <c r="DE28" s="594"/>
      <c r="DF28" s="594"/>
      <c r="DG28" s="594"/>
      <c r="DH28" s="594"/>
      <c r="DI28" s="594"/>
      <c r="DJ28" s="594"/>
      <c r="DK28" s="595"/>
      <c r="DL28" s="602">
        <v>1953595</v>
      </c>
      <c r="DM28" s="594"/>
      <c r="DN28" s="594"/>
      <c r="DO28" s="594"/>
      <c r="DP28" s="594"/>
      <c r="DQ28" s="594"/>
      <c r="DR28" s="594"/>
      <c r="DS28" s="594"/>
      <c r="DT28" s="594"/>
      <c r="DU28" s="594"/>
      <c r="DV28" s="595"/>
      <c r="DW28" s="598">
        <v>15.4</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8803</v>
      </c>
      <c r="S29" s="594"/>
      <c r="T29" s="594"/>
      <c r="U29" s="594"/>
      <c r="V29" s="594"/>
      <c r="W29" s="594"/>
      <c r="X29" s="594"/>
      <c r="Y29" s="595"/>
      <c r="Z29" s="596">
        <v>0</v>
      </c>
      <c r="AA29" s="596"/>
      <c r="AB29" s="596"/>
      <c r="AC29" s="596"/>
      <c r="AD29" s="597" t="s">
        <v>113</v>
      </c>
      <c r="AE29" s="597"/>
      <c r="AF29" s="597"/>
      <c r="AG29" s="597"/>
      <c r="AH29" s="597"/>
      <c r="AI29" s="597"/>
      <c r="AJ29" s="597"/>
      <c r="AK29" s="597"/>
      <c r="AL29" s="598" t="s">
        <v>113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2322469</v>
      </c>
      <c r="CS29" s="625"/>
      <c r="CT29" s="625"/>
      <c r="CU29" s="625"/>
      <c r="CV29" s="625"/>
      <c r="CW29" s="625"/>
      <c r="CX29" s="625"/>
      <c r="CY29" s="626"/>
      <c r="CZ29" s="627">
        <v>11.5</v>
      </c>
      <c r="DA29" s="628"/>
      <c r="DB29" s="628"/>
      <c r="DC29" s="629"/>
      <c r="DD29" s="602">
        <v>2250052</v>
      </c>
      <c r="DE29" s="625"/>
      <c r="DF29" s="625"/>
      <c r="DG29" s="625"/>
      <c r="DH29" s="625"/>
      <c r="DI29" s="625"/>
      <c r="DJ29" s="625"/>
      <c r="DK29" s="626"/>
      <c r="DL29" s="602">
        <v>1953537</v>
      </c>
      <c r="DM29" s="625"/>
      <c r="DN29" s="625"/>
      <c r="DO29" s="625"/>
      <c r="DP29" s="625"/>
      <c r="DQ29" s="625"/>
      <c r="DR29" s="625"/>
      <c r="DS29" s="625"/>
      <c r="DT29" s="625"/>
      <c r="DU29" s="625"/>
      <c r="DV29" s="626"/>
      <c r="DW29" s="598">
        <v>15.4</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43825</v>
      </c>
      <c r="S30" s="594"/>
      <c r="T30" s="594"/>
      <c r="U30" s="594"/>
      <c r="V30" s="594"/>
      <c r="W30" s="594"/>
      <c r="X30" s="594"/>
      <c r="Y30" s="595"/>
      <c r="Z30" s="596">
        <v>0.2</v>
      </c>
      <c r="AA30" s="596"/>
      <c r="AB30" s="596"/>
      <c r="AC30" s="596"/>
      <c r="AD30" s="597" t="s">
        <v>113</v>
      </c>
      <c r="AE30" s="597"/>
      <c r="AF30" s="597"/>
      <c r="AG30" s="597"/>
      <c r="AH30" s="597"/>
      <c r="AI30" s="597"/>
      <c r="AJ30" s="597"/>
      <c r="AK30" s="597"/>
      <c r="AL30" s="598" t="s">
        <v>113</v>
      </c>
      <c r="AM30" s="599"/>
      <c r="AN30" s="599"/>
      <c r="AO30" s="600"/>
      <c r="AP30" s="639" t="s">
        <v>291</v>
      </c>
      <c r="AQ30" s="640"/>
      <c r="AR30" s="640"/>
      <c r="AS30" s="640"/>
      <c r="AT30" s="645" t="s">
        <v>292</v>
      </c>
      <c r="AU30" s="182"/>
      <c r="AV30" s="182"/>
      <c r="AW30" s="182"/>
      <c r="AX30" s="579" t="s">
        <v>171</v>
      </c>
      <c r="AY30" s="580"/>
      <c r="AZ30" s="580"/>
      <c r="BA30" s="580"/>
      <c r="BB30" s="580"/>
      <c r="BC30" s="580"/>
      <c r="BD30" s="580"/>
      <c r="BE30" s="580"/>
      <c r="BF30" s="581"/>
      <c r="BG30" s="651">
        <v>95.2</v>
      </c>
      <c r="BH30" s="652"/>
      <c r="BI30" s="652"/>
      <c r="BJ30" s="652"/>
      <c r="BK30" s="652"/>
      <c r="BL30" s="652"/>
      <c r="BM30" s="588">
        <v>62.2</v>
      </c>
      <c r="BN30" s="652"/>
      <c r="BO30" s="652"/>
      <c r="BP30" s="652"/>
      <c r="BQ30" s="653"/>
      <c r="BR30" s="651">
        <v>95.1</v>
      </c>
      <c r="BS30" s="652"/>
      <c r="BT30" s="652"/>
      <c r="BU30" s="652"/>
      <c r="BV30" s="652"/>
      <c r="BW30" s="652"/>
      <c r="BX30" s="588">
        <v>62.6</v>
      </c>
      <c r="BY30" s="652"/>
      <c r="BZ30" s="652"/>
      <c r="CA30" s="652"/>
      <c r="CB30" s="653"/>
      <c r="CD30" s="656"/>
      <c r="CE30" s="657"/>
      <c r="CF30" s="607" t="s">
        <v>293</v>
      </c>
      <c r="CG30" s="608"/>
      <c r="CH30" s="608"/>
      <c r="CI30" s="608"/>
      <c r="CJ30" s="608"/>
      <c r="CK30" s="608"/>
      <c r="CL30" s="608"/>
      <c r="CM30" s="608"/>
      <c r="CN30" s="608"/>
      <c r="CO30" s="608"/>
      <c r="CP30" s="608"/>
      <c r="CQ30" s="609"/>
      <c r="CR30" s="593">
        <v>2099880</v>
      </c>
      <c r="CS30" s="594"/>
      <c r="CT30" s="594"/>
      <c r="CU30" s="594"/>
      <c r="CV30" s="594"/>
      <c r="CW30" s="594"/>
      <c r="CX30" s="594"/>
      <c r="CY30" s="595"/>
      <c r="CZ30" s="627">
        <v>10.4</v>
      </c>
      <c r="DA30" s="628"/>
      <c r="DB30" s="628"/>
      <c r="DC30" s="629"/>
      <c r="DD30" s="602">
        <v>2027463</v>
      </c>
      <c r="DE30" s="594"/>
      <c r="DF30" s="594"/>
      <c r="DG30" s="594"/>
      <c r="DH30" s="594"/>
      <c r="DI30" s="594"/>
      <c r="DJ30" s="594"/>
      <c r="DK30" s="595"/>
      <c r="DL30" s="602">
        <v>1730948</v>
      </c>
      <c r="DM30" s="594"/>
      <c r="DN30" s="594"/>
      <c r="DO30" s="594"/>
      <c r="DP30" s="594"/>
      <c r="DQ30" s="594"/>
      <c r="DR30" s="594"/>
      <c r="DS30" s="594"/>
      <c r="DT30" s="594"/>
      <c r="DU30" s="594"/>
      <c r="DV30" s="595"/>
      <c r="DW30" s="598">
        <v>13.7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1649455</v>
      </c>
      <c r="S31" s="594"/>
      <c r="T31" s="594"/>
      <c r="U31" s="594"/>
      <c r="V31" s="594"/>
      <c r="W31" s="594"/>
      <c r="X31" s="594"/>
      <c r="Y31" s="595"/>
      <c r="Z31" s="596">
        <v>7.4</v>
      </c>
      <c r="AA31" s="596"/>
      <c r="AB31" s="596"/>
      <c r="AC31" s="596"/>
      <c r="AD31" s="597" t="s">
        <v>113</v>
      </c>
      <c r="AE31" s="597"/>
      <c r="AF31" s="597"/>
      <c r="AG31" s="597"/>
      <c r="AH31" s="597"/>
      <c r="AI31" s="597"/>
      <c r="AJ31" s="597"/>
      <c r="AK31" s="597"/>
      <c r="AL31" s="598" t="s">
        <v>113</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99.5</v>
      </c>
      <c r="BH31" s="625"/>
      <c r="BI31" s="625"/>
      <c r="BJ31" s="625"/>
      <c r="BK31" s="625"/>
      <c r="BL31" s="625"/>
      <c r="BM31" s="599">
        <v>97.9</v>
      </c>
      <c r="BN31" s="649"/>
      <c r="BO31" s="649"/>
      <c r="BP31" s="649"/>
      <c r="BQ31" s="650"/>
      <c r="BR31" s="648">
        <v>99.5</v>
      </c>
      <c r="BS31" s="625"/>
      <c r="BT31" s="625"/>
      <c r="BU31" s="625"/>
      <c r="BV31" s="625"/>
      <c r="BW31" s="625"/>
      <c r="BX31" s="599">
        <v>97.5</v>
      </c>
      <c r="BY31" s="649"/>
      <c r="BZ31" s="649"/>
      <c r="CA31" s="649"/>
      <c r="CB31" s="650"/>
      <c r="CD31" s="656"/>
      <c r="CE31" s="657"/>
      <c r="CF31" s="607" t="s">
        <v>297</v>
      </c>
      <c r="CG31" s="608"/>
      <c r="CH31" s="608"/>
      <c r="CI31" s="608"/>
      <c r="CJ31" s="608"/>
      <c r="CK31" s="608"/>
      <c r="CL31" s="608"/>
      <c r="CM31" s="608"/>
      <c r="CN31" s="608"/>
      <c r="CO31" s="608"/>
      <c r="CP31" s="608"/>
      <c r="CQ31" s="609"/>
      <c r="CR31" s="593">
        <v>222589</v>
      </c>
      <c r="CS31" s="625"/>
      <c r="CT31" s="625"/>
      <c r="CU31" s="625"/>
      <c r="CV31" s="625"/>
      <c r="CW31" s="625"/>
      <c r="CX31" s="625"/>
      <c r="CY31" s="626"/>
      <c r="CZ31" s="627">
        <v>1.1000000000000001</v>
      </c>
      <c r="DA31" s="628"/>
      <c r="DB31" s="628"/>
      <c r="DC31" s="629"/>
      <c r="DD31" s="602">
        <v>222589</v>
      </c>
      <c r="DE31" s="625"/>
      <c r="DF31" s="625"/>
      <c r="DG31" s="625"/>
      <c r="DH31" s="625"/>
      <c r="DI31" s="625"/>
      <c r="DJ31" s="625"/>
      <c r="DK31" s="626"/>
      <c r="DL31" s="602">
        <v>222589</v>
      </c>
      <c r="DM31" s="625"/>
      <c r="DN31" s="625"/>
      <c r="DO31" s="625"/>
      <c r="DP31" s="625"/>
      <c r="DQ31" s="625"/>
      <c r="DR31" s="625"/>
      <c r="DS31" s="625"/>
      <c r="DT31" s="625"/>
      <c r="DU31" s="625"/>
      <c r="DV31" s="626"/>
      <c r="DW31" s="598">
        <v>1.8</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1297993</v>
      </c>
      <c r="S32" s="594"/>
      <c r="T32" s="594"/>
      <c r="U32" s="594"/>
      <c r="V32" s="594"/>
      <c r="W32" s="594"/>
      <c r="X32" s="594"/>
      <c r="Y32" s="595"/>
      <c r="Z32" s="596">
        <v>5.8</v>
      </c>
      <c r="AA32" s="596"/>
      <c r="AB32" s="596"/>
      <c r="AC32" s="596"/>
      <c r="AD32" s="597">
        <v>1709</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91.7</v>
      </c>
      <c r="BH32" s="661"/>
      <c r="BI32" s="661"/>
      <c r="BJ32" s="661"/>
      <c r="BK32" s="661"/>
      <c r="BL32" s="661"/>
      <c r="BM32" s="662">
        <v>47.1</v>
      </c>
      <c r="BN32" s="661"/>
      <c r="BO32" s="661"/>
      <c r="BP32" s="661"/>
      <c r="BQ32" s="663"/>
      <c r="BR32" s="660">
        <v>91.6</v>
      </c>
      <c r="BS32" s="661"/>
      <c r="BT32" s="661"/>
      <c r="BU32" s="661"/>
      <c r="BV32" s="661"/>
      <c r="BW32" s="661"/>
      <c r="BX32" s="662">
        <v>48</v>
      </c>
      <c r="BY32" s="661"/>
      <c r="BZ32" s="661"/>
      <c r="CA32" s="661"/>
      <c r="CB32" s="663"/>
      <c r="CD32" s="658"/>
      <c r="CE32" s="659"/>
      <c r="CF32" s="607" t="s">
        <v>300</v>
      </c>
      <c r="CG32" s="608"/>
      <c r="CH32" s="608"/>
      <c r="CI32" s="608"/>
      <c r="CJ32" s="608"/>
      <c r="CK32" s="608"/>
      <c r="CL32" s="608"/>
      <c r="CM32" s="608"/>
      <c r="CN32" s="608"/>
      <c r="CO32" s="608"/>
      <c r="CP32" s="608"/>
      <c r="CQ32" s="609"/>
      <c r="CR32" s="593">
        <v>58</v>
      </c>
      <c r="CS32" s="594"/>
      <c r="CT32" s="594"/>
      <c r="CU32" s="594"/>
      <c r="CV32" s="594"/>
      <c r="CW32" s="594"/>
      <c r="CX32" s="594"/>
      <c r="CY32" s="595"/>
      <c r="CZ32" s="627">
        <v>0</v>
      </c>
      <c r="DA32" s="628"/>
      <c r="DB32" s="628"/>
      <c r="DC32" s="629"/>
      <c r="DD32" s="602">
        <v>58</v>
      </c>
      <c r="DE32" s="594"/>
      <c r="DF32" s="594"/>
      <c r="DG32" s="594"/>
      <c r="DH32" s="594"/>
      <c r="DI32" s="594"/>
      <c r="DJ32" s="594"/>
      <c r="DK32" s="595"/>
      <c r="DL32" s="602">
        <v>58</v>
      </c>
      <c r="DM32" s="594"/>
      <c r="DN32" s="594"/>
      <c r="DO32" s="594"/>
      <c r="DP32" s="594"/>
      <c r="DQ32" s="594"/>
      <c r="DR32" s="594"/>
      <c r="DS32" s="594"/>
      <c r="DT32" s="594"/>
      <c r="DU32" s="594"/>
      <c r="DV32" s="595"/>
      <c r="DW32" s="598">
        <v>0</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2322100</v>
      </c>
      <c r="S33" s="594"/>
      <c r="T33" s="594"/>
      <c r="U33" s="594"/>
      <c r="V33" s="594"/>
      <c r="W33" s="594"/>
      <c r="X33" s="594"/>
      <c r="Y33" s="595"/>
      <c r="Z33" s="596">
        <v>10.4</v>
      </c>
      <c r="AA33" s="596"/>
      <c r="AB33" s="596"/>
      <c r="AC33" s="596"/>
      <c r="AD33" s="597" t="s">
        <v>113</v>
      </c>
      <c r="AE33" s="597"/>
      <c r="AF33" s="597"/>
      <c r="AG33" s="597"/>
      <c r="AH33" s="597"/>
      <c r="AI33" s="597"/>
      <c r="AJ33" s="597"/>
      <c r="AK33" s="597"/>
      <c r="AL33" s="598" t="s">
        <v>113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9995024</v>
      </c>
      <c r="CS33" s="625"/>
      <c r="CT33" s="625"/>
      <c r="CU33" s="625"/>
      <c r="CV33" s="625"/>
      <c r="CW33" s="625"/>
      <c r="CX33" s="625"/>
      <c r="CY33" s="626"/>
      <c r="CZ33" s="627">
        <v>49.5</v>
      </c>
      <c r="DA33" s="628"/>
      <c r="DB33" s="628"/>
      <c r="DC33" s="629"/>
      <c r="DD33" s="602">
        <v>7646362</v>
      </c>
      <c r="DE33" s="625"/>
      <c r="DF33" s="625"/>
      <c r="DG33" s="625"/>
      <c r="DH33" s="625"/>
      <c r="DI33" s="625"/>
      <c r="DJ33" s="625"/>
      <c r="DK33" s="626"/>
      <c r="DL33" s="602">
        <v>5580330</v>
      </c>
      <c r="DM33" s="625"/>
      <c r="DN33" s="625"/>
      <c r="DO33" s="625"/>
      <c r="DP33" s="625"/>
      <c r="DQ33" s="625"/>
      <c r="DR33" s="625"/>
      <c r="DS33" s="625"/>
      <c r="DT33" s="625"/>
      <c r="DU33" s="625"/>
      <c r="DV33" s="626"/>
      <c r="DW33" s="598">
        <v>44.1</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113</v>
      </c>
      <c r="S34" s="594"/>
      <c r="T34" s="594"/>
      <c r="U34" s="594"/>
      <c r="V34" s="594"/>
      <c r="W34" s="594"/>
      <c r="X34" s="594"/>
      <c r="Y34" s="595"/>
      <c r="Z34" s="596" t="s">
        <v>113</v>
      </c>
      <c r="AA34" s="596"/>
      <c r="AB34" s="596"/>
      <c r="AC34" s="596"/>
      <c r="AD34" s="597" t="s">
        <v>113</v>
      </c>
      <c r="AE34" s="597"/>
      <c r="AF34" s="597"/>
      <c r="AG34" s="597"/>
      <c r="AH34" s="597"/>
      <c r="AI34" s="597"/>
      <c r="AJ34" s="597"/>
      <c r="AK34" s="597"/>
      <c r="AL34" s="598" t="s">
        <v>113</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2550074</v>
      </c>
      <c r="CS34" s="594"/>
      <c r="CT34" s="594"/>
      <c r="CU34" s="594"/>
      <c r="CV34" s="594"/>
      <c r="CW34" s="594"/>
      <c r="CX34" s="594"/>
      <c r="CY34" s="595"/>
      <c r="CZ34" s="627">
        <v>12.6</v>
      </c>
      <c r="DA34" s="628"/>
      <c r="DB34" s="628"/>
      <c r="DC34" s="629"/>
      <c r="DD34" s="602">
        <v>2064514</v>
      </c>
      <c r="DE34" s="594"/>
      <c r="DF34" s="594"/>
      <c r="DG34" s="594"/>
      <c r="DH34" s="594"/>
      <c r="DI34" s="594"/>
      <c r="DJ34" s="594"/>
      <c r="DK34" s="595"/>
      <c r="DL34" s="602">
        <v>1338167</v>
      </c>
      <c r="DM34" s="594"/>
      <c r="DN34" s="594"/>
      <c r="DO34" s="594"/>
      <c r="DP34" s="594"/>
      <c r="DQ34" s="594"/>
      <c r="DR34" s="594"/>
      <c r="DS34" s="594"/>
      <c r="DT34" s="594"/>
      <c r="DU34" s="594"/>
      <c r="DV34" s="595"/>
      <c r="DW34" s="598">
        <v>10.6</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860700</v>
      </c>
      <c r="S35" s="594"/>
      <c r="T35" s="594"/>
      <c r="U35" s="594"/>
      <c r="V35" s="594"/>
      <c r="W35" s="594"/>
      <c r="X35" s="594"/>
      <c r="Y35" s="595"/>
      <c r="Z35" s="596">
        <v>3.9</v>
      </c>
      <c r="AA35" s="596"/>
      <c r="AB35" s="596"/>
      <c r="AC35" s="596"/>
      <c r="AD35" s="597" t="s">
        <v>113</v>
      </c>
      <c r="AE35" s="597"/>
      <c r="AF35" s="597"/>
      <c r="AG35" s="597"/>
      <c r="AH35" s="597"/>
      <c r="AI35" s="597"/>
      <c r="AJ35" s="597"/>
      <c r="AK35" s="597"/>
      <c r="AL35" s="598" t="s">
        <v>113</v>
      </c>
      <c r="AM35" s="599"/>
      <c r="AN35" s="599"/>
      <c r="AO35" s="600"/>
      <c r="AP35" s="186"/>
      <c r="AQ35" s="604" t="s">
        <v>308</v>
      </c>
      <c r="AR35" s="605"/>
      <c r="AS35" s="605"/>
      <c r="AT35" s="605"/>
      <c r="AU35" s="605"/>
      <c r="AV35" s="605"/>
      <c r="AW35" s="605"/>
      <c r="AX35" s="605"/>
      <c r="AY35" s="606"/>
      <c r="AZ35" s="582">
        <v>2832385</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288287</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1630825</v>
      </c>
      <c r="CS35" s="625"/>
      <c r="CT35" s="625"/>
      <c r="CU35" s="625"/>
      <c r="CV35" s="625"/>
      <c r="CW35" s="625"/>
      <c r="CX35" s="625"/>
      <c r="CY35" s="626"/>
      <c r="CZ35" s="627">
        <v>8.1</v>
      </c>
      <c r="DA35" s="628"/>
      <c r="DB35" s="628"/>
      <c r="DC35" s="629"/>
      <c r="DD35" s="602">
        <v>1316400</v>
      </c>
      <c r="DE35" s="625"/>
      <c r="DF35" s="625"/>
      <c r="DG35" s="625"/>
      <c r="DH35" s="625"/>
      <c r="DI35" s="625"/>
      <c r="DJ35" s="625"/>
      <c r="DK35" s="626"/>
      <c r="DL35" s="602">
        <v>1207967</v>
      </c>
      <c r="DM35" s="625"/>
      <c r="DN35" s="625"/>
      <c r="DO35" s="625"/>
      <c r="DP35" s="625"/>
      <c r="DQ35" s="625"/>
      <c r="DR35" s="625"/>
      <c r="DS35" s="625"/>
      <c r="DT35" s="625"/>
      <c r="DU35" s="625"/>
      <c r="DV35" s="626"/>
      <c r="DW35" s="598">
        <v>9.5</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22254881</v>
      </c>
      <c r="S36" s="666"/>
      <c r="T36" s="666"/>
      <c r="U36" s="666"/>
      <c r="V36" s="666"/>
      <c r="W36" s="666"/>
      <c r="X36" s="666"/>
      <c r="Y36" s="667"/>
      <c r="Z36" s="668">
        <v>100</v>
      </c>
      <c r="AA36" s="668"/>
      <c r="AB36" s="668"/>
      <c r="AC36" s="668"/>
      <c r="AD36" s="669">
        <v>11795004</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1225669</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160436</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2837550</v>
      </c>
      <c r="CS36" s="594"/>
      <c r="CT36" s="594"/>
      <c r="CU36" s="594"/>
      <c r="CV36" s="594"/>
      <c r="CW36" s="594"/>
      <c r="CX36" s="594"/>
      <c r="CY36" s="595"/>
      <c r="CZ36" s="627">
        <v>14</v>
      </c>
      <c r="DA36" s="628"/>
      <c r="DB36" s="628"/>
      <c r="DC36" s="629"/>
      <c r="DD36" s="602">
        <v>2646573</v>
      </c>
      <c r="DE36" s="594"/>
      <c r="DF36" s="594"/>
      <c r="DG36" s="594"/>
      <c r="DH36" s="594"/>
      <c r="DI36" s="594"/>
      <c r="DJ36" s="594"/>
      <c r="DK36" s="595"/>
      <c r="DL36" s="602">
        <v>1845100</v>
      </c>
      <c r="DM36" s="594"/>
      <c r="DN36" s="594"/>
      <c r="DO36" s="594"/>
      <c r="DP36" s="594"/>
      <c r="DQ36" s="594"/>
      <c r="DR36" s="594"/>
      <c r="DS36" s="594"/>
      <c r="DT36" s="594"/>
      <c r="DU36" s="594"/>
      <c r="DV36" s="595"/>
      <c r="DW36" s="598">
        <v>14.6</v>
      </c>
      <c r="DX36" s="623"/>
      <c r="DY36" s="623"/>
      <c r="DZ36" s="623"/>
      <c r="EA36" s="623"/>
      <c r="EB36" s="623"/>
      <c r="EC36" s="624"/>
    </row>
    <row r="37" spans="2:133" ht="11.25" customHeight="1">
      <c r="AQ37" s="672" t="s">
        <v>315</v>
      </c>
      <c r="AR37" s="673"/>
      <c r="AS37" s="673"/>
      <c r="AT37" s="673"/>
      <c r="AU37" s="673"/>
      <c r="AV37" s="673"/>
      <c r="AW37" s="673"/>
      <c r="AX37" s="673"/>
      <c r="AY37" s="674"/>
      <c r="AZ37" s="593">
        <v>177126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4918</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791296</v>
      </c>
      <c r="CS37" s="625"/>
      <c r="CT37" s="625"/>
      <c r="CU37" s="625"/>
      <c r="CV37" s="625"/>
      <c r="CW37" s="625"/>
      <c r="CX37" s="625"/>
      <c r="CY37" s="626"/>
      <c r="CZ37" s="627">
        <v>3.9</v>
      </c>
      <c r="DA37" s="628"/>
      <c r="DB37" s="628"/>
      <c r="DC37" s="629"/>
      <c r="DD37" s="602">
        <v>785515</v>
      </c>
      <c r="DE37" s="625"/>
      <c r="DF37" s="625"/>
      <c r="DG37" s="625"/>
      <c r="DH37" s="625"/>
      <c r="DI37" s="625"/>
      <c r="DJ37" s="625"/>
      <c r="DK37" s="626"/>
      <c r="DL37" s="602">
        <v>757877</v>
      </c>
      <c r="DM37" s="625"/>
      <c r="DN37" s="625"/>
      <c r="DO37" s="625"/>
      <c r="DP37" s="625"/>
      <c r="DQ37" s="625"/>
      <c r="DR37" s="625"/>
      <c r="DS37" s="625"/>
      <c r="DT37" s="625"/>
      <c r="DU37" s="625"/>
      <c r="DV37" s="626"/>
      <c r="DW37" s="598">
        <v>6</v>
      </c>
      <c r="DX37" s="623"/>
      <c r="DY37" s="623"/>
      <c r="DZ37" s="623"/>
      <c r="EA37" s="623"/>
      <c r="EB37" s="623"/>
      <c r="EC37" s="624"/>
    </row>
    <row r="38" spans="2:133" ht="11.25" customHeight="1">
      <c r="AQ38" s="672" t="s">
        <v>318</v>
      </c>
      <c r="AR38" s="673"/>
      <c r="AS38" s="673"/>
      <c r="AT38" s="673"/>
      <c r="AU38" s="673"/>
      <c r="AV38" s="673"/>
      <c r="AW38" s="673"/>
      <c r="AX38" s="673"/>
      <c r="AY38" s="674"/>
      <c r="AZ38" s="593">
        <v>95380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8157</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1507876</v>
      </c>
      <c r="CS38" s="594"/>
      <c r="CT38" s="594"/>
      <c r="CU38" s="594"/>
      <c r="CV38" s="594"/>
      <c r="CW38" s="594"/>
      <c r="CX38" s="594"/>
      <c r="CY38" s="595"/>
      <c r="CZ38" s="627">
        <v>7.5</v>
      </c>
      <c r="DA38" s="628"/>
      <c r="DB38" s="628"/>
      <c r="DC38" s="629"/>
      <c r="DD38" s="602">
        <v>1347857</v>
      </c>
      <c r="DE38" s="594"/>
      <c r="DF38" s="594"/>
      <c r="DG38" s="594"/>
      <c r="DH38" s="594"/>
      <c r="DI38" s="594"/>
      <c r="DJ38" s="594"/>
      <c r="DK38" s="595"/>
      <c r="DL38" s="602">
        <v>1189096</v>
      </c>
      <c r="DM38" s="594"/>
      <c r="DN38" s="594"/>
      <c r="DO38" s="594"/>
      <c r="DP38" s="594"/>
      <c r="DQ38" s="594"/>
      <c r="DR38" s="594"/>
      <c r="DS38" s="594"/>
      <c r="DT38" s="594"/>
      <c r="DU38" s="594"/>
      <c r="DV38" s="595"/>
      <c r="DW38" s="598">
        <v>9.4</v>
      </c>
      <c r="DX38" s="623"/>
      <c r="DY38" s="623"/>
      <c r="DZ38" s="623"/>
      <c r="EA38" s="623"/>
      <c r="EB38" s="623"/>
      <c r="EC38" s="624"/>
    </row>
    <row r="39" spans="2:133" ht="11.25" customHeight="1">
      <c r="AQ39" s="672" t="s">
        <v>321</v>
      </c>
      <c r="AR39" s="673"/>
      <c r="AS39" s="673"/>
      <c r="AT39" s="673"/>
      <c r="AU39" s="673"/>
      <c r="AV39" s="673"/>
      <c r="AW39" s="673"/>
      <c r="AX39" s="673"/>
      <c r="AY39" s="674"/>
      <c r="AZ39" s="593">
        <v>5010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256252</v>
      </c>
      <c r="CS39" s="625"/>
      <c r="CT39" s="625"/>
      <c r="CU39" s="625"/>
      <c r="CV39" s="625"/>
      <c r="CW39" s="625"/>
      <c r="CX39" s="625"/>
      <c r="CY39" s="626"/>
      <c r="CZ39" s="627">
        <v>1.3</v>
      </c>
      <c r="DA39" s="628"/>
      <c r="DB39" s="628"/>
      <c r="DC39" s="629"/>
      <c r="DD39" s="602">
        <v>172326</v>
      </c>
      <c r="DE39" s="625"/>
      <c r="DF39" s="625"/>
      <c r="DG39" s="625"/>
      <c r="DH39" s="625"/>
      <c r="DI39" s="625"/>
      <c r="DJ39" s="625"/>
      <c r="DK39" s="626"/>
      <c r="DL39" s="602" t="s">
        <v>113</v>
      </c>
      <c r="DM39" s="625"/>
      <c r="DN39" s="625"/>
      <c r="DO39" s="625"/>
      <c r="DP39" s="625"/>
      <c r="DQ39" s="625"/>
      <c r="DR39" s="625"/>
      <c r="DS39" s="625"/>
      <c r="DT39" s="625"/>
      <c r="DU39" s="625"/>
      <c r="DV39" s="626"/>
      <c r="DW39" s="598" t="s">
        <v>113</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284910</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96</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1212447</v>
      </c>
      <c r="CS40" s="594"/>
      <c r="CT40" s="594"/>
      <c r="CU40" s="594"/>
      <c r="CV40" s="594"/>
      <c r="CW40" s="594"/>
      <c r="CX40" s="594"/>
      <c r="CY40" s="595"/>
      <c r="CZ40" s="627">
        <v>6</v>
      </c>
      <c r="DA40" s="628"/>
      <c r="DB40" s="628"/>
      <c r="DC40" s="629"/>
      <c r="DD40" s="602">
        <v>98692</v>
      </c>
      <c r="DE40" s="594"/>
      <c r="DF40" s="594"/>
      <c r="DG40" s="594"/>
      <c r="DH40" s="594"/>
      <c r="DI40" s="594"/>
      <c r="DJ40" s="594"/>
      <c r="DK40" s="595"/>
      <c r="DL40" s="602" t="s">
        <v>113</v>
      </c>
      <c r="DM40" s="594"/>
      <c r="DN40" s="594"/>
      <c r="DO40" s="594"/>
      <c r="DP40" s="594"/>
      <c r="DQ40" s="594"/>
      <c r="DR40" s="594"/>
      <c r="DS40" s="594"/>
      <c r="DT40" s="594"/>
      <c r="DU40" s="594"/>
      <c r="DV40" s="595"/>
      <c r="DW40" s="598" t="s">
        <v>113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1044290</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289</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216</v>
      </c>
      <c r="CS41" s="625"/>
      <c r="CT41" s="625"/>
      <c r="CU41" s="625"/>
      <c r="CV41" s="625"/>
      <c r="CW41" s="625"/>
      <c r="CX41" s="625"/>
      <c r="CY41" s="626"/>
      <c r="CZ41" s="627" t="s">
        <v>216</v>
      </c>
      <c r="DA41" s="628"/>
      <c r="DB41" s="628"/>
      <c r="DC41" s="629"/>
      <c r="DD41" s="602" t="s">
        <v>216</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2797018</v>
      </c>
      <c r="CS42" s="594"/>
      <c r="CT42" s="594"/>
      <c r="CU42" s="594"/>
      <c r="CV42" s="594"/>
      <c r="CW42" s="594"/>
      <c r="CX42" s="594"/>
      <c r="CY42" s="595"/>
      <c r="CZ42" s="627">
        <v>13.8</v>
      </c>
      <c r="DA42" s="676"/>
      <c r="DB42" s="676"/>
      <c r="DC42" s="677"/>
      <c r="DD42" s="602">
        <v>819944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58422</v>
      </c>
      <c r="CS43" s="625"/>
      <c r="CT43" s="625"/>
      <c r="CU43" s="625"/>
      <c r="CV43" s="625"/>
      <c r="CW43" s="625"/>
      <c r="CX43" s="625"/>
      <c r="CY43" s="626"/>
      <c r="CZ43" s="627">
        <v>0.3</v>
      </c>
      <c r="DA43" s="628"/>
      <c r="DB43" s="628"/>
      <c r="DC43" s="629"/>
      <c r="DD43" s="602">
        <v>52577</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2714471</v>
      </c>
      <c r="CS44" s="594"/>
      <c r="CT44" s="594"/>
      <c r="CU44" s="594"/>
      <c r="CV44" s="594"/>
      <c r="CW44" s="594"/>
      <c r="CX44" s="594"/>
      <c r="CY44" s="595"/>
      <c r="CZ44" s="627">
        <v>13.4</v>
      </c>
      <c r="DA44" s="676"/>
      <c r="DB44" s="676"/>
      <c r="DC44" s="677"/>
      <c r="DD44" s="602">
        <v>784977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892845</v>
      </c>
      <c r="CS45" s="625"/>
      <c r="CT45" s="625"/>
      <c r="CU45" s="625"/>
      <c r="CV45" s="625"/>
      <c r="CW45" s="625"/>
      <c r="CX45" s="625"/>
      <c r="CY45" s="626"/>
      <c r="CZ45" s="627">
        <v>4.4000000000000004</v>
      </c>
      <c r="DA45" s="628"/>
      <c r="DB45" s="628"/>
      <c r="DC45" s="629"/>
      <c r="DD45" s="602">
        <v>163199</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1808038</v>
      </c>
      <c r="CS46" s="594"/>
      <c r="CT46" s="594"/>
      <c r="CU46" s="594"/>
      <c r="CV46" s="594"/>
      <c r="CW46" s="594"/>
      <c r="CX46" s="594"/>
      <c r="CY46" s="595"/>
      <c r="CZ46" s="627">
        <v>8.9</v>
      </c>
      <c r="DA46" s="676"/>
      <c r="DB46" s="676"/>
      <c r="DC46" s="677"/>
      <c r="DD46" s="602">
        <v>610570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82547</v>
      </c>
      <c r="CS47" s="625"/>
      <c r="CT47" s="625"/>
      <c r="CU47" s="625"/>
      <c r="CV47" s="625"/>
      <c r="CW47" s="625"/>
      <c r="CX47" s="625"/>
      <c r="CY47" s="626"/>
      <c r="CZ47" s="627">
        <v>0.4</v>
      </c>
      <c r="DA47" s="628"/>
      <c r="DB47" s="628"/>
      <c r="DC47" s="629"/>
      <c r="DD47" s="602">
        <v>34967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341</v>
      </c>
      <c r="CS48" s="594"/>
      <c r="CT48" s="594"/>
      <c r="CU48" s="594"/>
      <c r="CV48" s="594"/>
      <c r="CW48" s="594"/>
      <c r="CX48" s="594"/>
      <c r="CY48" s="595"/>
      <c r="CZ48" s="627" t="s">
        <v>341</v>
      </c>
      <c r="DA48" s="676"/>
      <c r="DB48" s="676"/>
      <c r="DC48" s="677"/>
      <c r="DD48" s="602" t="s">
        <v>341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342</v>
      </c>
      <c r="CE49" s="637"/>
      <c r="CF49" s="637"/>
      <c r="CG49" s="637"/>
      <c r="CH49" s="637"/>
      <c r="CI49" s="637"/>
      <c r="CJ49" s="637"/>
      <c r="CK49" s="637"/>
      <c r="CL49" s="637"/>
      <c r="CM49" s="637"/>
      <c r="CN49" s="637"/>
      <c r="CO49" s="637"/>
      <c r="CP49" s="637"/>
      <c r="CQ49" s="638"/>
      <c r="CR49" s="665">
        <v>20208863</v>
      </c>
      <c r="CS49" s="661"/>
      <c r="CT49" s="661"/>
      <c r="CU49" s="661"/>
      <c r="CV49" s="661"/>
      <c r="CW49" s="661"/>
      <c r="CX49" s="661"/>
      <c r="CY49" s="688"/>
      <c r="CZ49" s="689">
        <v>100</v>
      </c>
      <c r="DA49" s="690"/>
      <c r="DB49" s="690"/>
      <c r="DC49" s="691"/>
      <c r="DD49" s="692">
        <v>14009674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16" zoomScale="70" zoomScaleNormal="25" zoomScaleSheetLayoutView="70" workbookViewId="0">
      <selection activeCell="AU62" sqref="AU62:AY6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365</v>
      </c>
      <c r="C7" s="720"/>
      <c r="D7" s="720"/>
      <c r="E7" s="720"/>
      <c r="F7" s="720"/>
      <c r="G7" s="720"/>
      <c r="H7" s="720"/>
      <c r="I7" s="720"/>
      <c r="J7" s="720"/>
      <c r="K7" s="720"/>
      <c r="L7" s="720"/>
      <c r="M7" s="720"/>
      <c r="N7" s="720"/>
      <c r="O7" s="720"/>
      <c r="P7" s="721"/>
      <c r="Q7" s="722">
        <v>22347</v>
      </c>
      <c r="R7" s="723"/>
      <c r="S7" s="723"/>
      <c r="T7" s="723"/>
      <c r="U7" s="723"/>
      <c r="V7" s="723">
        <v>20301</v>
      </c>
      <c r="W7" s="723"/>
      <c r="X7" s="723"/>
      <c r="Y7" s="723"/>
      <c r="Z7" s="723"/>
      <c r="AA7" s="723">
        <v>2046</v>
      </c>
      <c r="AB7" s="723"/>
      <c r="AC7" s="723"/>
      <c r="AD7" s="723"/>
      <c r="AE7" s="724"/>
      <c r="AF7" s="725">
        <v>1833</v>
      </c>
      <c r="AG7" s="726"/>
      <c r="AH7" s="726"/>
      <c r="AI7" s="726"/>
      <c r="AJ7" s="727"/>
      <c r="AK7" s="762">
        <v>24</v>
      </c>
      <c r="AL7" s="763"/>
      <c r="AM7" s="763"/>
      <c r="AN7" s="763"/>
      <c r="AO7" s="763"/>
      <c r="AP7" s="763">
        <v>20068</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538</v>
      </c>
      <c r="BT7" s="767"/>
      <c r="BU7" s="767"/>
      <c r="BV7" s="767"/>
      <c r="BW7" s="767"/>
      <c r="BX7" s="767"/>
      <c r="BY7" s="767"/>
      <c r="BZ7" s="767"/>
      <c r="CA7" s="767"/>
      <c r="CB7" s="767"/>
      <c r="CC7" s="767"/>
      <c r="CD7" s="767"/>
      <c r="CE7" s="767"/>
      <c r="CF7" s="767"/>
      <c r="CG7" s="768"/>
      <c r="CH7" s="759">
        <v>8</v>
      </c>
      <c r="CI7" s="760"/>
      <c r="CJ7" s="760"/>
      <c r="CK7" s="760"/>
      <c r="CL7" s="761"/>
      <c r="CM7" s="759">
        <v>176</v>
      </c>
      <c r="CN7" s="760"/>
      <c r="CO7" s="760"/>
      <c r="CP7" s="760"/>
      <c r="CQ7" s="761"/>
      <c r="CR7" s="759">
        <v>20</v>
      </c>
      <c r="CS7" s="760"/>
      <c r="CT7" s="760"/>
      <c r="CU7" s="760"/>
      <c r="CV7" s="761"/>
      <c r="CW7" s="759" t="s">
        <v>536</v>
      </c>
      <c r="CX7" s="760"/>
      <c r="CY7" s="760"/>
      <c r="CZ7" s="760"/>
      <c r="DA7" s="761"/>
      <c r="DB7" s="759" t="s">
        <v>536</v>
      </c>
      <c r="DC7" s="760"/>
      <c r="DD7" s="760"/>
      <c r="DE7" s="760"/>
      <c r="DF7" s="761"/>
      <c r="DG7" s="759" t="s">
        <v>536</v>
      </c>
      <c r="DH7" s="760"/>
      <c r="DI7" s="760"/>
      <c r="DJ7" s="760"/>
      <c r="DK7" s="761"/>
      <c r="DL7" s="759" t="s">
        <v>536</v>
      </c>
      <c r="DM7" s="760"/>
      <c r="DN7" s="760"/>
      <c r="DO7" s="760"/>
      <c r="DP7" s="761"/>
      <c r="DQ7" s="759" t="s">
        <v>536</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539</v>
      </c>
      <c r="BT8" s="757"/>
      <c r="BU8" s="757"/>
      <c r="BV8" s="757"/>
      <c r="BW8" s="757"/>
      <c r="BX8" s="757"/>
      <c r="BY8" s="757"/>
      <c r="BZ8" s="757"/>
      <c r="CA8" s="757"/>
      <c r="CB8" s="757"/>
      <c r="CC8" s="757"/>
      <c r="CD8" s="757"/>
      <c r="CE8" s="757"/>
      <c r="CF8" s="757"/>
      <c r="CG8" s="758"/>
      <c r="CH8" s="769">
        <v>-3</v>
      </c>
      <c r="CI8" s="770"/>
      <c r="CJ8" s="770"/>
      <c r="CK8" s="770"/>
      <c r="CL8" s="771"/>
      <c r="CM8" s="769">
        <v>28</v>
      </c>
      <c r="CN8" s="770"/>
      <c r="CO8" s="770"/>
      <c r="CP8" s="770"/>
      <c r="CQ8" s="771"/>
      <c r="CR8" s="769">
        <v>16</v>
      </c>
      <c r="CS8" s="770"/>
      <c r="CT8" s="770"/>
      <c r="CU8" s="770"/>
      <c r="CV8" s="771"/>
      <c r="CW8" s="769" t="s">
        <v>536</v>
      </c>
      <c r="CX8" s="770"/>
      <c r="CY8" s="770"/>
      <c r="CZ8" s="770"/>
      <c r="DA8" s="771"/>
      <c r="DB8" s="769" t="s">
        <v>536</v>
      </c>
      <c r="DC8" s="770"/>
      <c r="DD8" s="770"/>
      <c r="DE8" s="770"/>
      <c r="DF8" s="771"/>
      <c r="DG8" s="769" t="s">
        <v>536</v>
      </c>
      <c r="DH8" s="770"/>
      <c r="DI8" s="770"/>
      <c r="DJ8" s="770"/>
      <c r="DK8" s="771"/>
      <c r="DL8" s="769" t="s">
        <v>536</v>
      </c>
      <c r="DM8" s="770"/>
      <c r="DN8" s="770"/>
      <c r="DO8" s="770"/>
      <c r="DP8" s="771"/>
      <c r="DQ8" s="769" t="s">
        <v>536</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540</v>
      </c>
      <c r="BT9" s="757"/>
      <c r="BU9" s="757"/>
      <c r="BV9" s="757"/>
      <c r="BW9" s="757"/>
      <c r="BX9" s="757"/>
      <c r="BY9" s="757"/>
      <c r="BZ9" s="757"/>
      <c r="CA9" s="757"/>
      <c r="CB9" s="757"/>
      <c r="CC9" s="757"/>
      <c r="CD9" s="757"/>
      <c r="CE9" s="757"/>
      <c r="CF9" s="757"/>
      <c r="CG9" s="758"/>
      <c r="CH9" s="769">
        <v>2</v>
      </c>
      <c r="CI9" s="770"/>
      <c r="CJ9" s="770"/>
      <c r="CK9" s="770"/>
      <c r="CL9" s="771"/>
      <c r="CM9" s="769">
        <v>179</v>
      </c>
      <c r="CN9" s="770"/>
      <c r="CO9" s="770"/>
      <c r="CP9" s="770"/>
      <c r="CQ9" s="771"/>
      <c r="CR9" s="769">
        <v>89</v>
      </c>
      <c r="CS9" s="770"/>
      <c r="CT9" s="770"/>
      <c r="CU9" s="770"/>
      <c r="CV9" s="771"/>
      <c r="CW9" s="769" t="s">
        <v>536</v>
      </c>
      <c r="CX9" s="770"/>
      <c r="CY9" s="770"/>
      <c r="CZ9" s="770"/>
      <c r="DA9" s="771"/>
      <c r="DB9" s="769" t="s">
        <v>536</v>
      </c>
      <c r="DC9" s="770"/>
      <c r="DD9" s="770"/>
      <c r="DE9" s="770"/>
      <c r="DF9" s="771"/>
      <c r="DG9" s="769" t="s">
        <v>536</v>
      </c>
      <c r="DH9" s="770"/>
      <c r="DI9" s="770"/>
      <c r="DJ9" s="770"/>
      <c r="DK9" s="771"/>
      <c r="DL9" s="769" t="s">
        <v>536</v>
      </c>
      <c r="DM9" s="770"/>
      <c r="DN9" s="770"/>
      <c r="DO9" s="770"/>
      <c r="DP9" s="771"/>
      <c r="DQ9" s="769" t="s">
        <v>536</v>
      </c>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541</v>
      </c>
      <c r="BT10" s="757"/>
      <c r="BU10" s="757"/>
      <c r="BV10" s="757"/>
      <c r="BW10" s="757"/>
      <c r="BX10" s="757"/>
      <c r="BY10" s="757"/>
      <c r="BZ10" s="757"/>
      <c r="CA10" s="757"/>
      <c r="CB10" s="757"/>
      <c r="CC10" s="757"/>
      <c r="CD10" s="757"/>
      <c r="CE10" s="757"/>
      <c r="CF10" s="757"/>
      <c r="CG10" s="758"/>
      <c r="CH10" s="769">
        <v>0</v>
      </c>
      <c r="CI10" s="770"/>
      <c r="CJ10" s="770"/>
      <c r="CK10" s="770"/>
      <c r="CL10" s="771"/>
      <c r="CM10" s="769">
        <v>18</v>
      </c>
      <c r="CN10" s="770"/>
      <c r="CO10" s="770"/>
      <c r="CP10" s="770"/>
      <c r="CQ10" s="771"/>
      <c r="CR10" s="769">
        <v>5</v>
      </c>
      <c r="CS10" s="770"/>
      <c r="CT10" s="770"/>
      <c r="CU10" s="770"/>
      <c r="CV10" s="771"/>
      <c r="CW10" s="769" t="s">
        <v>536</v>
      </c>
      <c r="CX10" s="770"/>
      <c r="CY10" s="770"/>
      <c r="CZ10" s="770"/>
      <c r="DA10" s="771"/>
      <c r="DB10" s="769" t="s">
        <v>536</v>
      </c>
      <c r="DC10" s="770"/>
      <c r="DD10" s="770"/>
      <c r="DE10" s="770"/>
      <c r="DF10" s="771"/>
      <c r="DG10" s="769" t="s">
        <v>536</v>
      </c>
      <c r="DH10" s="770"/>
      <c r="DI10" s="770"/>
      <c r="DJ10" s="770"/>
      <c r="DK10" s="771"/>
      <c r="DL10" s="769" t="s">
        <v>536</v>
      </c>
      <c r="DM10" s="770"/>
      <c r="DN10" s="770"/>
      <c r="DO10" s="770"/>
      <c r="DP10" s="771"/>
      <c r="DQ10" s="769" t="s">
        <v>536</v>
      </c>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22273</v>
      </c>
      <c r="R23" s="782"/>
      <c r="S23" s="782"/>
      <c r="T23" s="782"/>
      <c r="U23" s="782"/>
      <c r="V23" s="782">
        <v>20227</v>
      </c>
      <c r="W23" s="782"/>
      <c r="X23" s="782"/>
      <c r="Y23" s="782"/>
      <c r="Z23" s="782"/>
      <c r="AA23" s="782">
        <v>2046</v>
      </c>
      <c r="AB23" s="782"/>
      <c r="AC23" s="782"/>
      <c r="AD23" s="782"/>
      <c r="AE23" s="783"/>
      <c r="AF23" s="784">
        <v>1833</v>
      </c>
      <c r="AG23" s="782"/>
      <c r="AH23" s="782"/>
      <c r="AI23" s="782"/>
      <c r="AJ23" s="785"/>
      <c r="AK23" s="786"/>
      <c r="AL23" s="787"/>
      <c r="AM23" s="787"/>
      <c r="AN23" s="787"/>
      <c r="AO23" s="787"/>
      <c r="AP23" s="782">
        <v>20068</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3867</v>
      </c>
      <c r="R28" s="811"/>
      <c r="S28" s="811"/>
      <c r="T28" s="811"/>
      <c r="U28" s="811"/>
      <c r="V28" s="811">
        <v>3579</v>
      </c>
      <c r="W28" s="811"/>
      <c r="X28" s="811"/>
      <c r="Y28" s="811"/>
      <c r="Z28" s="811"/>
      <c r="AA28" s="811">
        <v>288</v>
      </c>
      <c r="AB28" s="811"/>
      <c r="AC28" s="811"/>
      <c r="AD28" s="811"/>
      <c r="AE28" s="812"/>
      <c r="AF28" s="813">
        <v>288</v>
      </c>
      <c r="AG28" s="811"/>
      <c r="AH28" s="811"/>
      <c r="AI28" s="811"/>
      <c r="AJ28" s="814"/>
      <c r="AK28" s="815">
        <v>285</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347</v>
      </c>
      <c r="R29" s="747"/>
      <c r="S29" s="747"/>
      <c r="T29" s="747"/>
      <c r="U29" s="747"/>
      <c r="V29" s="747">
        <v>345</v>
      </c>
      <c r="W29" s="747"/>
      <c r="X29" s="747"/>
      <c r="Y29" s="747"/>
      <c r="Z29" s="747"/>
      <c r="AA29" s="747">
        <v>2</v>
      </c>
      <c r="AB29" s="747"/>
      <c r="AC29" s="747"/>
      <c r="AD29" s="747"/>
      <c r="AE29" s="748"/>
      <c r="AF29" s="749">
        <v>2</v>
      </c>
      <c r="AG29" s="750"/>
      <c r="AH29" s="750"/>
      <c r="AI29" s="750"/>
      <c r="AJ29" s="751"/>
      <c r="AK29" s="818">
        <v>91</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4135</v>
      </c>
      <c r="R30" s="747"/>
      <c r="S30" s="747"/>
      <c r="T30" s="747"/>
      <c r="U30" s="747"/>
      <c r="V30" s="747">
        <v>4010</v>
      </c>
      <c r="W30" s="747"/>
      <c r="X30" s="747"/>
      <c r="Y30" s="747"/>
      <c r="Z30" s="747"/>
      <c r="AA30" s="747">
        <v>125</v>
      </c>
      <c r="AB30" s="747"/>
      <c r="AC30" s="747"/>
      <c r="AD30" s="747"/>
      <c r="AE30" s="748"/>
      <c r="AF30" s="749">
        <v>125</v>
      </c>
      <c r="AG30" s="750"/>
      <c r="AH30" s="750"/>
      <c r="AI30" s="750"/>
      <c r="AJ30" s="751"/>
      <c r="AK30" s="818">
        <v>554</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726</v>
      </c>
      <c r="R31" s="747"/>
      <c r="S31" s="747"/>
      <c r="T31" s="747"/>
      <c r="U31" s="747"/>
      <c r="V31" s="747">
        <v>659</v>
      </c>
      <c r="W31" s="747"/>
      <c r="X31" s="747"/>
      <c r="Y31" s="747"/>
      <c r="Z31" s="747"/>
      <c r="AA31" s="747">
        <v>67</v>
      </c>
      <c r="AB31" s="747"/>
      <c r="AC31" s="747"/>
      <c r="AD31" s="747"/>
      <c r="AE31" s="748"/>
      <c r="AF31" s="749">
        <v>929</v>
      </c>
      <c r="AG31" s="750"/>
      <c r="AH31" s="750"/>
      <c r="AI31" s="750"/>
      <c r="AJ31" s="751"/>
      <c r="AK31" s="818">
        <v>95</v>
      </c>
      <c r="AL31" s="819"/>
      <c r="AM31" s="819"/>
      <c r="AN31" s="819"/>
      <c r="AO31" s="819"/>
      <c r="AP31" s="819">
        <v>2510</v>
      </c>
      <c r="AQ31" s="819"/>
      <c r="AR31" s="819"/>
      <c r="AS31" s="819"/>
      <c r="AT31" s="819"/>
      <c r="AU31" s="819">
        <v>100</v>
      </c>
      <c r="AV31" s="819"/>
      <c r="AW31" s="819"/>
      <c r="AX31" s="819"/>
      <c r="AY31" s="819"/>
      <c r="AZ31" s="820" t="s">
        <v>537</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989</v>
      </c>
      <c r="R32" s="747"/>
      <c r="S32" s="747"/>
      <c r="T32" s="747"/>
      <c r="U32" s="747"/>
      <c r="V32" s="747">
        <v>974</v>
      </c>
      <c r="W32" s="747"/>
      <c r="X32" s="747"/>
      <c r="Y32" s="747"/>
      <c r="Z32" s="747"/>
      <c r="AA32" s="747">
        <v>16</v>
      </c>
      <c r="AB32" s="747"/>
      <c r="AC32" s="747"/>
      <c r="AD32" s="747"/>
      <c r="AE32" s="748"/>
      <c r="AF32" s="749">
        <v>992</v>
      </c>
      <c r="AG32" s="750"/>
      <c r="AH32" s="750"/>
      <c r="AI32" s="750"/>
      <c r="AJ32" s="751"/>
      <c r="AK32" s="818" t="s">
        <v>536</v>
      </c>
      <c r="AL32" s="819"/>
      <c r="AM32" s="819"/>
      <c r="AN32" s="819"/>
      <c r="AO32" s="819"/>
      <c r="AP32" s="819">
        <v>738</v>
      </c>
      <c r="AQ32" s="819"/>
      <c r="AR32" s="819"/>
      <c r="AS32" s="819"/>
      <c r="AT32" s="819"/>
      <c r="AU32" s="819" t="s">
        <v>536</v>
      </c>
      <c r="AV32" s="819"/>
      <c r="AW32" s="819"/>
      <c r="AX32" s="819"/>
      <c r="AY32" s="819"/>
      <c r="AZ32" s="820" t="s">
        <v>536</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1669</v>
      </c>
      <c r="R33" s="747"/>
      <c r="S33" s="747"/>
      <c r="T33" s="747"/>
      <c r="U33" s="747"/>
      <c r="V33" s="747">
        <v>1293</v>
      </c>
      <c r="W33" s="747"/>
      <c r="X33" s="747"/>
      <c r="Y33" s="747"/>
      <c r="Z33" s="747"/>
      <c r="AA33" s="747">
        <v>376</v>
      </c>
      <c r="AB33" s="747"/>
      <c r="AC33" s="747"/>
      <c r="AD33" s="747"/>
      <c r="AE33" s="748"/>
      <c r="AF33" s="749">
        <v>426</v>
      </c>
      <c r="AG33" s="750"/>
      <c r="AH33" s="750"/>
      <c r="AI33" s="750"/>
      <c r="AJ33" s="751"/>
      <c r="AK33" s="818">
        <v>979</v>
      </c>
      <c r="AL33" s="819"/>
      <c r="AM33" s="819"/>
      <c r="AN33" s="819"/>
      <c r="AO33" s="819"/>
      <c r="AP33" s="819">
        <v>9790</v>
      </c>
      <c r="AQ33" s="819"/>
      <c r="AR33" s="819"/>
      <c r="AS33" s="819"/>
      <c r="AT33" s="819"/>
      <c r="AU33" s="819">
        <v>8704</v>
      </c>
      <c r="AV33" s="819"/>
      <c r="AW33" s="819"/>
      <c r="AX33" s="819"/>
      <c r="AY33" s="819"/>
      <c r="AZ33" s="820" t="s">
        <v>536</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354</v>
      </c>
      <c r="R34" s="747"/>
      <c r="S34" s="747"/>
      <c r="T34" s="747"/>
      <c r="U34" s="747"/>
      <c r="V34" s="747">
        <v>325</v>
      </c>
      <c r="W34" s="747"/>
      <c r="X34" s="747"/>
      <c r="Y34" s="747"/>
      <c r="Z34" s="747"/>
      <c r="AA34" s="747">
        <v>29</v>
      </c>
      <c r="AB34" s="747"/>
      <c r="AC34" s="747"/>
      <c r="AD34" s="747"/>
      <c r="AE34" s="748"/>
      <c r="AF34" s="749">
        <v>168</v>
      </c>
      <c r="AG34" s="750"/>
      <c r="AH34" s="750"/>
      <c r="AI34" s="750"/>
      <c r="AJ34" s="751"/>
      <c r="AK34" s="818">
        <v>247</v>
      </c>
      <c r="AL34" s="819"/>
      <c r="AM34" s="819"/>
      <c r="AN34" s="819"/>
      <c r="AO34" s="819"/>
      <c r="AP34" s="819">
        <v>3390</v>
      </c>
      <c r="AQ34" s="819"/>
      <c r="AR34" s="819"/>
      <c r="AS34" s="819"/>
      <c r="AT34" s="819"/>
      <c r="AU34" s="819">
        <v>2895</v>
      </c>
      <c r="AV34" s="819"/>
      <c r="AW34" s="819"/>
      <c r="AX34" s="819"/>
      <c r="AY34" s="819"/>
      <c r="AZ34" s="820" t="s">
        <v>536</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392</v>
      </c>
      <c r="R35" s="747"/>
      <c r="S35" s="747"/>
      <c r="T35" s="747"/>
      <c r="U35" s="747"/>
      <c r="V35" s="747">
        <v>391</v>
      </c>
      <c r="W35" s="747"/>
      <c r="X35" s="747"/>
      <c r="Y35" s="747"/>
      <c r="Z35" s="747"/>
      <c r="AA35" s="747">
        <v>1</v>
      </c>
      <c r="AB35" s="747"/>
      <c r="AC35" s="747"/>
      <c r="AD35" s="747"/>
      <c r="AE35" s="748"/>
      <c r="AF35" s="749">
        <v>1</v>
      </c>
      <c r="AG35" s="750"/>
      <c r="AH35" s="750"/>
      <c r="AI35" s="750"/>
      <c r="AJ35" s="751"/>
      <c r="AK35" s="818">
        <v>177</v>
      </c>
      <c r="AL35" s="819"/>
      <c r="AM35" s="819"/>
      <c r="AN35" s="819"/>
      <c r="AO35" s="819"/>
      <c r="AP35" s="819">
        <v>1992</v>
      </c>
      <c r="AQ35" s="819"/>
      <c r="AR35" s="819"/>
      <c r="AS35" s="819"/>
      <c r="AT35" s="819"/>
      <c r="AU35" s="819">
        <v>892</v>
      </c>
      <c r="AV35" s="819"/>
      <c r="AW35" s="819"/>
      <c r="AX35" s="819"/>
      <c r="AY35" s="819"/>
      <c r="AZ35" s="820" t="s">
        <v>536</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389</v>
      </c>
      <c r="C36" s="744"/>
      <c r="D36" s="744"/>
      <c r="E36" s="744"/>
      <c r="F36" s="744"/>
      <c r="G36" s="744"/>
      <c r="H36" s="744"/>
      <c r="I36" s="744"/>
      <c r="J36" s="744"/>
      <c r="K36" s="744"/>
      <c r="L36" s="744"/>
      <c r="M36" s="744"/>
      <c r="N36" s="744"/>
      <c r="O36" s="744"/>
      <c r="P36" s="745"/>
      <c r="Q36" s="746">
        <v>8</v>
      </c>
      <c r="R36" s="747"/>
      <c r="S36" s="747"/>
      <c r="T36" s="747"/>
      <c r="U36" s="747"/>
      <c r="V36" s="747">
        <v>8</v>
      </c>
      <c r="W36" s="747"/>
      <c r="X36" s="747"/>
      <c r="Y36" s="747"/>
      <c r="Z36" s="747"/>
      <c r="AA36" s="747">
        <v>0</v>
      </c>
      <c r="AB36" s="747"/>
      <c r="AC36" s="747"/>
      <c r="AD36" s="747"/>
      <c r="AE36" s="748"/>
      <c r="AF36" s="749">
        <v>223</v>
      </c>
      <c r="AG36" s="750"/>
      <c r="AH36" s="750"/>
      <c r="AI36" s="750"/>
      <c r="AJ36" s="751"/>
      <c r="AK36" s="818">
        <v>5</v>
      </c>
      <c r="AL36" s="819"/>
      <c r="AM36" s="819"/>
      <c r="AN36" s="819"/>
      <c r="AO36" s="819"/>
      <c r="AP36" s="819" t="s">
        <v>536</v>
      </c>
      <c r="AQ36" s="819"/>
      <c r="AR36" s="819"/>
      <c r="AS36" s="819"/>
      <c r="AT36" s="819"/>
      <c r="AU36" s="819" t="s">
        <v>536</v>
      </c>
      <c r="AV36" s="819"/>
      <c r="AW36" s="819"/>
      <c r="AX36" s="819"/>
      <c r="AY36" s="819"/>
      <c r="AZ36" s="820" t="s">
        <v>536</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390</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391</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3155</v>
      </c>
      <c r="AG63" s="830"/>
      <c r="AH63" s="830"/>
      <c r="AI63" s="830"/>
      <c r="AJ63" s="831"/>
      <c r="AK63" s="832"/>
      <c r="AL63" s="827"/>
      <c r="AM63" s="827"/>
      <c r="AN63" s="827"/>
      <c r="AO63" s="827"/>
      <c r="AP63" s="830">
        <v>18420</v>
      </c>
      <c r="AQ63" s="830"/>
      <c r="AR63" s="830"/>
      <c r="AS63" s="830"/>
      <c r="AT63" s="830"/>
      <c r="AU63" s="830">
        <v>12591</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392</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393</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394</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542</v>
      </c>
      <c r="C68" s="858"/>
      <c r="D68" s="858"/>
      <c r="E68" s="858"/>
      <c r="F68" s="858"/>
      <c r="G68" s="858"/>
      <c r="H68" s="858"/>
      <c r="I68" s="858"/>
      <c r="J68" s="858"/>
      <c r="K68" s="858"/>
      <c r="L68" s="858"/>
      <c r="M68" s="858"/>
      <c r="N68" s="858"/>
      <c r="O68" s="858"/>
      <c r="P68" s="859"/>
      <c r="Q68" s="860">
        <v>3160</v>
      </c>
      <c r="R68" s="854"/>
      <c r="S68" s="854"/>
      <c r="T68" s="854"/>
      <c r="U68" s="854"/>
      <c r="V68" s="854">
        <v>3143</v>
      </c>
      <c r="W68" s="854"/>
      <c r="X68" s="854"/>
      <c r="Y68" s="854"/>
      <c r="Z68" s="854"/>
      <c r="AA68" s="854">
        <v>17</v>
      </c>
      <c r="AB68" s="854"/>
      <c r="AC68" s="854"/>
      <c r="AD68" s="854"/>
      <c r="AE68" s="854"/>
      <c r="AF68" s="854">
        <v>17</v>
      </c>
      <c r="AG68" s="854"/>
      <c r="AH68" s="854"/>
      <c r="AI68" s="854"/>
      <c r="AJ68" s="854"/>
      <c r="AK68" s="854">
        <v>35</v>
      </c>
      <c r="AL68" s="854"/>
      <c r="AM68" s="854"/>
      <c r="AN68" s="854"/>
      <c r="AO68" s="854"/>
      <c r="AP68" s="854">
        <v>1072</v>
      </c>
      <c r="AQ68" s="854"/>
      <c r="AR68" s="854"/>
      <c r="AS68" s="854"/>
      <c r="AT68" s="854"/>
      <c r="AU68" s="854" t="s">
        <v>536</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543</v>
      </c>
      <c r="C69" s="862"/>
      <c r="D69" s="862"/>
      <c r="E69" s="862"/>
      <c r="F69" s="862"/>
      <c r="G69" s="862"/>
      <c r="H69" s="862"/>
      <c r="I69" s="862"/>
      <c r="J69" s="862"/>
      <c r="K69" s="862"/>
      <c r="L69" s="862"/>
      <c r="M69" s="862"/>
      <c r="N69" s="862"/>
      <c r="O69" s="862"/>
      <c r="P69" s="863"/>
      <c r="Q69" s="864">
        <v>449</v>
      </c>
      <c r="R69" s="819"/>
      <c r="S69" s="819"/>
      <c r="T69" s="819"/>
      <c r="U69" s="819"/>
      <c r="V69" s="819">
        <v>433</v>
      </c>
      <c r="W69" s="819"/>
      <c r="X69" s="819"/>
      <c r="Y69" s="819"/>
      <c r="Z69" s="819"/>
      <c r="AA69" s="819">
        <v>16</v>
      </c>
      <c r="AB69" s="819"/>
      <c r="AC69" s="819"/>
      <c r="AD69" s="819"/>
      <c r="AE69" s="819"/>
      <c r="AF69" s="819">
        <v>16</v>
      </c>
      <c r="AG69" s="819"/>
      <c r="AH69" s="819"/>
      <c r="AI69" s="819"/>
      <c r="AJ69" s="819"/>
      <c r="AK69" s="819" t="s">
        <v>536</v>
      </c>
      <c r="AL69" s="819"/>
      <c r="AM69" s="819"/>
      <c r="AN69" s="819"/>
      <c r="AO69" s="819"/>
      <c r="AP69" s="819">
        <v>46</v>
      </c>
      <c r="AQ69" s="819"/>
      <c r="AR69" s="819"/>
      <c r="AS69" s="819"/>
      <c r="AT69" s="819"/>
      <c r="AU69" s="819">
        <v>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544</v>
      </c>
      <c r="C70" s="862"/>
      <c r="D70" s="862"/>
      <c r="E70" s="862"/>
      <c r="F70" s="862"/>
      <c r="G70" s="862"/>
      <c r="H70" s="862"/>
      <c r="I70" s="862"/>
      <c r="J70" s="862"/>
      <c r="K70" s="862"/>
      <c r="L70" s="862"/>
      <c r="M70" s="862"/>
      <c r="N70" s="862"/>
      <c r="O70" s="862"/>
      <c r="P70" s="863"/>
      <c r="Q70" s="864">
        <v>57</v>
      </c>
      <c r="R70" s="819"/>
      <c r="S70" s="819"/>
      <c r="T70" s="819"/>
      <c r="U70" s="819"/>
      <c r="V70" s="819">
        <v>10</v>
      </c>
      <c r="W70" s="819"/>
      <c r="X70" s="819"/>
      <c r="Y70" s="819"/>
      <c r="Z70" s="819"/>
      <c r="AA70" s="819">
        <v>47</v>
      </c>
      <c r="AB70" s="819"/>
      <c r="AC70" s="819"/>
      <c r="AD70" s="819"/>
      <c r="AE70" s="819"/>
      <c r="AF70" s="819" t="s">
        <v>536</v>
      </c>
      <c r="AG70" s="819"/>
      <c r="AH70" s="819"/>
      <c r="AI70" s="819"/>
      <c r="AJ70" s="819"/>
      <c r="AK70" s="819">
        <v>97</v>
      </c>
      <c r="AL70" s="819"/>
      <c r="AM70" s="819"/>
      <c r="AN70" s="819"/>
      <c r="AO70" s="819"/>
      <c r="AP70" s="819" t="s">
        <v>536</v>
      </c>
      <c r="AQ70" s="819"/>
      <c r="AR70" s="819"/>
      <c r="AS70" s="819"/>
      <c r="AT70" s="819"/>
      <c r="AU70" s="819" t="s">
        <v>536</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545</v>
      </c>
      <c r="C71" s="862"/>
      <c r="D71" s="862"/>
      <c r="E71" s="862"/>
      <c r="F71" s="862"/>
      <c r="G71" s="862"/>
      <c r="H71" s="862"/>
      <c r="I71" s="862"/>
      <c r="J71" s="862"/>
      <c r="K71" s="862"/>
      <c r="L71" s="862"/>
      <c r="M71" s="862"/>
      <c r="N71" s="862"/>
      <c r="O71" s="862"/>
      <c r="P71" s="863"/>
      <c r="Q71" s="864">
        <v>390</v>
      </c>
      <c r="R71" s="819"/>
      <c r="S71" s="819"/>
      <c r="T71" s="819"/>
      <c r="U71" s="819"/>
      <c r="V71" s="819">
        <v>356</v>
      </c>
      <c r="W71" s="819"/>
      <c r="X71" s="819"/>
      <c r="Y71" s="819"/>
      <c r="Z71" s="819"/>
      <c r="AA71" s="819">
        <v>33</v>
      </c>
      <c r="AB71" s="819"/>
      <c r="AC71" s="819"/>
      <c r="AD71" s="819"/>
      <c r="AE71" s="819"/>
      <c r="AF71" s="819">
        <v>33</v>
      </c>
      <c r="AG71" s="819"/>
      <c r="AH71" s="819"/>
      <c r="AI71" s="819"/>
      <c r="AJ71" s="819"/>
      <c r="AK71" s="819">
        <v>84</v>
      </c>
      <c r="AL71" s="819"/>
      <c r="AM71" s="819"/>
      <c r="AN71" s="819"/>
      <c r="AO71" s="819"/>
      <c r="AP71" s="819" t="s">
        <v>536</v>
      </c>
      <c r="AQ71" s="819"/>
      <c r="AR71" s="819"/>
      <c r="AS71" s="819"/>
      <c r="AT71" s="819"/>
      <c r="AU71" s="819" t="s">
        <v>536</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546</v>
      </c>
      <c r="C72" s="862"/>
      <c r="D72" s="862"/>
      <c r="E72" s="862"/>
      <c r="F72" s="862"/>
      <c r="G72" s="862"/>
      <c r="H72" s="862"/>
      <c r="I72" s="862"/>
      <c r="J72" s="862"/>
      <c r="K72" s="862"/>
      <c r="L72" s="862"/>
      <c r="M72" s="862"/>
      <c r="N72" s="862"/>
      <c r="O72" s="862"/>
      <c r="P72" s="863"/>
      <c r="Q72" s="864">
        <v>7347</v>
      </c>
      <c r="R72" s="819"/>
      <c r="S72" s="819"/>
      <c r="T72" s="819"/>
      <c r="U72" s="819"/>
      <c r="V72" s="819">
        <v>7302</v>
      </c>
      <c r="W72" s="819"/>
      <c r="X72" s="819"/>
      <c r="Y72" s="819"/>
      <c r="Z72" s="819"/>
      <c r="AA72" s="819">
        <v>44</v>
      </c>
      <c r="AB72" s="819"/>
      <c r="AC72" s="819"/>
      <c r="AD72" s="819"/>
      <c r="AE72" s="819"/>
      <c r="AF72" s="819">
        <v>44</v>
      </c>
      <c r="AG72" s="819"/>
      <c r="AH72" s="819"/>
      <c r="AI72" s="819"/>
      <c r="AJ72" s="819"/>
      <c r="AK72" s="819">
        <v>1217</v>
      </c>
      <c r="AL72" s="819"/>
      <c r="AM72" s="819"/>
      <c r="AN72" s="819"/>
      <c r="AO72" s="819"/>
      <c r="AP72" s="819" t="s">
        <v>536</v>
      </c>
      <c r="AQ72" s="819"/>
      <c r="AR72" s="819"/>
      <c r="AS72" s="819"/>
      <c r="AT72" s="819"/>
      <c r="AU72" s="819" t="s">
        <v>536</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547</v>
      </c>
      <c r="C73" s="862"/>
      <c r="D73" s="862"/>
      <c r="E73" s="862"/>
      <c r="F73" s="862"/>
      <c r="G73" s="862"/>
      <c r="H73" s="862"/>
      <c r="I73" s="862"/>
      <c r="J73" s="862"/>
      <c r="K73" s="862"/>
      <c r="L73" s="862"/>
      <c r="M73" s="862"/>
      <c r="N73" s="862"/>
      <c r="O73" s="862"/>
      <c r="P73" s="863"/>
      <c r="Q73" s="864">
        <v>1637</v>
      </c>
      <c r="R73" s="819"/>
      <c r="S73" s="819"/>
      <c r="T73" s="819"/>
      <c r="U73" s="819"/>
      <c r="V73" s="819">
        <v>1615</v>
      </c>
      <c r="W73" s="819"/>
      <c r="X73" s="819"/>
      <c r="Y73" s="819"/>
      <c r="Z73" s="819"/>
      <c r="AA73" s="819">
        <v>22</v>
      </c>
      <c r="AB73" s="819"/>
      <c r="AC73" s="819"/>
      <c r="AD73" s="819"/>
      <c r="AE73" s="819"/>
      <c r="AF73" s="819">
        <v>22</v>
      </c>
      <c r="AG73" s="819"/>
      <c r="AH73" s="819"/>
      <c r="AI73" s="819"/>
      <c r="AJ73" s="819"/>
      <c r="AK73" s="819" t="s">
        <v>536</v>
      </c>
      <c r="AL73" s="819"/>
      <c r="AM73" s="819"/>
      <c r="AN73" s="819"/>
      <c r="AO73" s="819"/>
      <c r="AP73" s="819" t="s">
        <v>536</v>
      </c>
      <c r="AQ73" s="819"/>
      <c r="AR73" s="819"/>
      <c r="AS73" s="819"/>
      <c r="AT73" s="819"/>
      <c r="AU73" s="819" t="s">
        <v>536</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548</v>
      </c>
      <c r="C74" s="862"/>
      <c r="D74" s="862"/>
      <c r="E74" s="862"/>
      <c r="F74" s="862"/>
      <c r="G74" s="862"/>
      <c r="H74" s="862"/>
      <c r="I74" s="862"/>
      <c r="J74" s="862"/>
      <c r="K74" s="862"/>
      <c r="L74" s="862"/>
      <c r="M74" s="862"/>
      <c r="N74" s="862"/>
      <c r="O74" s="862"/>
      <c r="P74" s="863"/>
      <c r="Q74" s="864">
        <v>12</v>
      </c>
      <c r="R74" s="819"/>
      <c r="S74" s="819"/>
      <c r="T74" s="819"/>
      <c r="U74" s="819"/>
      <c r="V74" s="819">
        <v>11</v>
      </c>
      <c r="W74" s="819"/>
      <c r="X74" s="819"/>
      <c r="Y74" s="819"/>
      <c r="Z74" s="819"/>
      <c r="AA74" s="819">
        <v>1</v>
      </c>
      <c r="AB74" s="819"/>
      <c r="AC74" s="819"/>
      <c r="AD74" s="819"/>
      <c r="AE74" s="819"/>
      <c r="AF74" s="819">
        <v>1</v>
      </c>
      <c r="AG74" s="819"/>
      <c r="AH74" s="819"/>
      <c r="AI74" s="819"/>
      <c r="AJ74" s="819"/>
      <c r="AK74" s="819" t="s">
        <v>536</v>
      </c>
      <c r="AL74" s="819"/>
      <c r="AM74" s="819"/>
      <c r="AN74" s="819"/>
      <c r="AO74" s="819"/>
      <c r="AP74" s="819" t="s">
        <v>536</v>
      </c>
      <c r="AQ74" s="819"/>
      <c r="AR74" s="819"/>
      <c r="AS74" s="819"/>
      <c r="AT74" s="819"/>
      <c r="AU74" s="819" t="s">
        <v>536</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549</v>
      </c>
      <c r="C75" s="862"/>
      <c r="D75" s="862"/>
      <c r="E75" s="862"/>
      <c r="F75" s="862"/>
      <c r="G75" s="862"/>
      <c r="H75" s="862"/>
      <c r="I75" s="862"/>
      <c r="J75" s="862"/>
      <c r="K75" s="862"/>
      <c r="L75" s="862"/>
      <c r="M75" s="862"/>
      <c r="N75" s="862"/>
      <c r="O75" s="862"/>
      <c r="P75" s="863"/>
      <c r="Q75" s="867">
        <v>21</v>
      </c>
      <c r="R75" s="868"/>
      <c r="S75" s="868"/>
      <c r="T75" s="868"/>
      <c r="U75" s="818"/>
      <c r="V75" s="869">
        <v>19</v>
      </c>
      <c r="W75" s="868"/>
      <c r="X75" s="868"/>
      <c r="Y75" s="868"/>
      <c r="Z75" s="818"/>
      <c r="AA75" s="869">
        <v>2</v>
      </c>
      <c r="AB75" s="868"/>
      <c r="AC75" s="868"/>
      <c r="AD75" s="868"/>
      <c r="AE75" s="818"/>
      <c r="AF75" s="869">
        <v>2</v>
      </c>
      <c r="AG75" s="868"/>
      <c r="AH75" s="868"/>
      <c r="AI75" s="868"/>
      <c r="AJ75" s="818"/>
      <c r="AK75" s="869">
        <v>8</v>
      </c>
      <c r="AL75" s="868"/>
      <c r="AM75" s="868"/>
      <c r="AN75" s="868"/>
      <c r="AO75" s="818"/>
      <c r="AP75" s="869" t="s">
        <v>536</v>
      </c>
      <c r="AQ75" s="868"/>
      <c r="AR75" s="868"/>
      <c r="AS75" s="868"/>
      <c r="AT75" s="818"/>
      <c r="AU75" s="869" t="s">
        <v>536</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550</v>
      </c>
      <c r="C76" s="862"/>
      <c r="D76" s="862"/>
      <c r="E76" s="862"/>
      <c r="F76" s="862"/>
      <c r="G76" s="862"/>
      <c r="H76" s="862"/>
      <c r="I76" s="862"/>
      <c r="J76" s="862"/>
      <c r="K76" s="862"/>
      <c r="L76" s="862"/>
      <c r="M76" s="862"/>
      <c r="N76" s="862"/>
      <c r="O76" s="862"/>
      <c r="P76" s="863"/>
      <c r="Q76" s="867">
        <v>1260</v>
      </c>
      <c r="R76" s="868"/>
      <c r="S76" s="868"/>
      <c r="T76" s="868"/>
      <c r="U76" s="818"/>
      <c r="V76" s="869">
        <v>1245</v>
      </c>
      <c r="W76" s="868"/>
      <c r="X76" s="868"/>
      <c r="Y76" s="868"/>
      <c r="Z76" s="818"/>
      <c r="AA76" s="869">
        <v>15</v>
      </c>
      <c r="AB76" s="868"/>
      <c r="AC76" s="868"/>
      <c r="AD76" s="868"/>
      <c r="AE76" s="818"/>
      <c r="AF76" s="869">
        <v>15</v>
      </c>
      <c r="AG76" s="868"/>
      <c r="AH76" s="868"/>
      <c r="AI76" s="868"/>
      <c r="AJ76" s="818"/>
      <c r="AK76" s="869">
        <v>611</v>
      </c>
      <c r="AL76" s="868"/>
      <c r="AM76" s="868"/>
      <c r="AN76" s="868"/>
      <c r="AO76" s="818"/>
      <c r="AP76" s="869" t="s">
        <v>536</v>
      </c>
      <c r="AQ76" s="868"/>
      <c r="AR76" s="868"/>
      <c r="AS76" s="868"/>
      <c r="AT76" s="818"/>
      <c r="AU76" s="869" t="s">
        <v>536</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551</v>
      </c>
      <c r="C77" s="862"/>
      <c r="D77" s="862"/>
      <c r="E77" s="862"/>
      <c r="F77" s="862"/>
      <c r="G77" s="862"/>
      <c r="H77" s="862"/>
      <c r="I77" s="862"/>
      <c r="J77" s="862"/>
      <c r="K77" s="862"/>
      <c r="L77" s="862"/>
      <c r="M77" s="862"/>
      <c r="N77" s="862"/>
      <c r="O77" s="862"/>
      <c r="P77" s="863"/>
      <c r="Q77" s="867">
        <v>2754</v>
      </c>
      <c r="R77" s="868"/>
      <c r="S77" s="868"/>
      <c r="T77" s="868"/>
      <c r="U77" s="818"/>
      <c r="V77" s="869">
        <v>2640</v>
      </c>
      <c r="W77" s="868"/>
      <c r="X77" s="868"/>
      <c r="Y77" s="868"/>
      <c r="Z77" s="818"/>
      <c r="AA77" s="869">
        <v>114</v>
      </c>
      <c r="AB77" s="868"/>
      <c r="AC77" s="868"/>
      <c r="AD77" s="868"/>
      <c r="AE77" s="818"/>
      <c r="AF77" s="869">
        <v>114</v>
      </c>
      <c r="AG77" s="868"/>
      <c r="AH77" s="868"/>
      <c r="AI77" s="868"/>
      <c r="AJ77" s="818"/>
      <c r="AK77" s="869">
        <v>4</v>
      </c>
      <c r="AL77" s="868"/>
      <c r="AM77" s="868"/>
      <c r="AN77" s="868"/>
      <c r="AO77" s="818"/>
      <c r="AP77" s="869" t="s">
        <v>536</v>
      </c>
      <c r="AQ77" s="868"/>
      <c r="AR77" s="868"/>
      <c r="AS77" s="868"/>
      <c r="AT77" s="818"/>
      <c r="AU77" s="869" t="s">
        <v>536</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552</v>
      </c>
      <c r="C78" s="862"/>
      <c r="D78" s="862"/>
      <c r="E78" s="862"/>
      <c r="F78" s="862"/>
      <c r="G78" s="862"/>
      <c r="H78" s="862"/>
      <c r="I78" s="862"/>
      <c r="J78" s="862"/>
      <c r="K78" s="862"/>
      <c r="L78" s="862"/>
      <c r="M78" s="862"/>
      <c r="N78" s="862"/>
      <c r="O78" s="862"/>
      <c r="P78" s="863"/>
      <c r="Q78" s="864">
        <v>257790</v>
      </c>
      <c r="R78" s="819"/>
      <c r="S78" s="819"/>
      <c r="T78" s="819"/>
      <c r="U78" s="819"/>
      <c r="V78" s="819">
        <v>250497</v>
      </c>
      <c r="W78" s="819"/>
      <c r="X78" s="819"/>
      <c r="Y78" s="819"/>
      <c r="Z78" s="819"/>
      <c r="AA78" s="819">
        <v>7292</v>
      </c>
      <c r="AB78" s="819"/>
      <c r="AC78" s="819"/>
      <c r="AD78" s="819"/>
      <c r="AE78" s="819"/>
      <c r="AF78" s="819">
        <v>7292</v>
      </c>
      <c r="AG78" s="819"/>
      <c r="AH78" s="819"/>
      <c r="AI78" s="819"/>
      <c r="AJ78" s="819"/>
      <c r="AK78" s="819">
        <v>2613</v>
      </c>
      <c r="AL78" s="819"/>
      <c r="AM78" s="819"/>
      <c r="AN78" s="819"/>
      <c r="AO78" s="819"/>
      <c r="AP78" s="819" t="s">
        <v>536</v>
      </c>
      <c r="AQ78" s="819"/>
      <c r="AR78" s="819"/>
      <c r="AS78" s="819"/>
      <c r="AT78" s="819"/>
      <c r="AU78" s="819" t="s">
        <v>536</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70"/>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70"/>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70"/>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70"/>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70"/>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70"/>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70"/>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70"/>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395</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7556</v>
      </c>
      <c r="AG88" s="830"/>
      <c r="AH88" s="830"/>
      <c r="AI88" s="830"/>
      <c r="AJ88" s="830"/>
      <c r="AK88" s="827"/>
      <c r="AL88" s="827"/>
      <c r="AM88" s="827"/>
      <c r="AN88" s="827"/>
      <c r="AO88" s="827"/>
      <c r="AP88" s="830">
        <v>1118</v>
      </c>
      <c r="AQ88" s="830"/>
      <c r="AR88" s="830"/>
      <c r="AS88" s="830"/>
      <c r="AT88" s="830"/>
      <c r="AU88" s="830">
        <v>43</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396</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v>130</v>
      </c>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397</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398</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2" t="s">
        <v>401</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402</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c r="A109" s="905" t="s">
        <v>403</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404</v>
      </c>
      <c r="AB109" s="884"/>
      <c r="AC109" s="884"/>
      <c r="AD109" s="884"/>
      <c r="AE109" s="885"/>
      <c r="AF109" s="883" t="s">
        <v>287</v>
      </c>
      <c r="AG109" s="884"/>
      <c r="AH109" s="884"/>
      <c r="AI109" s="884"/>
      <c r="AJ109" s="885"/>
      <c r="AK109" s="883" t="s">
        <v>286</v>
      </c>
      <c r="AL109" s="884"/>
      <c r="AM109" s="884"/>
      <c r="AN109" s="884"/>
      <c r="AO109" s="885"/>
      <c r="AP109" s="883" t="s">
        <v>405</v>
      </c>
      <c r="AQ109" s="884"/>
      <c r="AR109" s="884"/>
      <c r="AS109" s="884"/>
      <c r="AT109" s="886"/>
      <c r="AU109" s="905" t="s">
        <v>403</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404</v>
      </c>
      <c r="BR109" s="884"/>
      <c r="BS109" s="884"/>
      <c r="BT109" s="884"/>
      <c r="BU109" s="885"/>
      <c r="BV109" s="883" t="s">
        <v>287</v>
      </c>
      <c r="BW109" s="884"/>
      <c r="BX109" s="884"/>
      <c r="BY109" s="884"/>
      <c r="BZ109" s="885"/>
      <c r="CA109" s="883" t="s">
        <v>286</v>
      </c>
      <c r="CB109" s="884"/>
      <c r="CC109" s="884"/>
      <c r="CD109" s="884"/>
      <c r="CE109" s="885"/>
      <c r="CF109" s="906" t="s">
        <v>405</v>
      </c>
      <c r="CG109" s="906"/>
      <c r="CH109" s="906"/>
      <c r="CI109" s="906"/>
      <c r="CJ109" s="906"/>
      <c r="CK109" s="883" t="s">
        <v>406</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404</v>
      </c>
      <c r="DH109" s="884"/>
      <c r="DI109" s="884"/>
      <c r="DJ109" s="884"/>
      <c r="DK109" s="885"/>
      <c r="DL109" s="883" t="s">
        <v>287</v>
      </c>
      <c r="DM109" s="884"/>
      <c r="DN109" s="884"/>
      <c r="DO109" s="884"/>
      <c r="DP109" s="885"/>
      <c r="DQ109" s="883" t="s">
        <v>286</v>
      </c>
      <c r="DR109" s="884"/>
      <c r="DS109" s="884"/>
      <c r="DT109" s="884"/>
      <c r="DU109" s="885"/>
      <c r="DV109" s="883" t="s">
        <v>405</v>
      </c>
      <c r="DW109" s="884"/>
      <c r="DX109" s="884"/>
      <c r="DY109" s="884"/>
      <c r="DZ109" s="886"/>
    </row>
    <row r="110" spans="1:131" s="197" customFormat="1" ht="26.25" customHeight="1">
      <c r="A110" s="887" t="s">
        <v>407</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2036442</v>
      </c>
      <c r="AB110" s="891"/>
      <c r="AC110" s="891"/>
      <c r="AD110" s="891"/>
      <c r="AE110" s="892"/>
      <c r="AF110" s="893">
        <v>2033279</v>
      </c>
      <c r="AG110" s="891"/>
      <c r="AH110" s="891"/>
      <c r="AI110" s="891"/>
      <c r="AJ110" s="892"/>
      <c r="AK110" s="893">
        <v>2025954</v>
      </c>
      <c r="AL110" s="891"/>
      <c r="AM110" s="891"/>
      <c r="AN110" s="891"/>
      <c r="AO110" s="892"/>
      <c r="AP110" s="894">
        <v>19.7</v>
      </c>
      <c r="AQ110" s="895"/>
      <c r="AR110" s="895"/>
      <c r="AS110" s="895"/>
      <c r="AT110" s="896"/>
      <c r="AU110" s="897" t="s">
        <v>61</v>
      </c>
      <c r="AV110" s="898"/>
      <c r="AW110" s="898"/>
      <c r="AX110" s="898"/>
      <c r="AY110" s="899"/>
      <c r="AZ110" s="941" t="s">
        <v>408</v>
      </c>
      <c r="BA110" s="888"/>
      <c r="BB110" s="888"/>
      <c r="BC110" s="888"/>
      <c r="BD110" s="888"/>
      <c r="BE110" s="888"/>
      <c r="BF110" s="888"/>
      <c r="BG110" s="888"/>
      <c r="BH110" s="888"/>
      <c r="BI110" s="888"/>
      <c r="BJ110" s="888"/>
      <c r="BK110" s="888"/>
      <c r="BL110" s="888"/>
      <c r="BM110" s="888"/>
      <c r="BN110" s="888"/>
      <c r="BO110" s="888"/>
      <c r="BP110" s="889"/>
      <c r="BQ110" s="927">
        <v>19631424</v>
      </c>
      <c r="BR110" s="928"/>
      <c r="BS110" s="928"/>
      <c r="BT110" s="928"/>
      <c r="BU110" s="928"/>
      <c r="BV110" s="928">
        <v>19845480</v>
      </c>
      <c r="BW110" s="928"/>
      <c r="BX110" s="928"/>
      <c r="BY110" s="928"/>
      <c r="BZ110" s="928"/>
      <c r="CA110" s="928">
        <v>20067700</v>
      </c>
      <c r="CB110" s="928"/>
      <c r="CC110" s="928"/>
      <c r="CD110" s="928"/>
      <c r="CE110" s="928"/>
      <c r="CF110" s="942">
        <v>195.3</v>
      </c>
      <c r="CG110" s="943"/>
      <c r="CH110" s="943"/>
      <c r="CI110" s="943"/>
      <c r="CJ110" s="943"/>
      <c r="CK110" s="944" t="s">
        <v>409</v>
      </c>
      <c r="CL110" s="945"/>
      <c r="CM110" s="924" t="s">
        <v>410</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113</v>
      </c>
      <c r="DH110" s="928"/>
      <c r="DI110" s="928"/>
      <c r="DJ110" s="928"/>
      <c r="DK110" s="928"/>
      <c r="DL110" s="928" t="s">
        <v>113</v>
      </c>
      <c r="DM110" s="928"/>
      <c r="DN110" s="928"/>
      <c r="DO110" s="928"/>
      <c r="DP110" s="928"/>
      <c r="DQ110" s="928" t="s">
        <v>113</v>
      </c>
      <c r="DR110" s="928"/>
      <c r="DS110" s="928"/>
      <c r="DT110" s="928"/>
      <c r="DU110" s="928"/>
      <c r="DV110" s="929" t="s">
        <v>113</v>
      </c>
      <c r="DW110" s="929"/>
      <c r="DX110" s="929"/>
      <c r="DY110" s="929"/>
      <c r="DZ110" s="930"/>
    </row>
    <row r="111" spans="1:131" s="197" customFormat="1" ht="26.25" customHeight="1">
      <c r="A111" s="931" t="s">
        <v>411</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113</v>
      </c>
      <c r="AB111" s="935"/>
      <c r="AC111" s="935"/>
      <c r="AD111" s="935"/>
      <c r="AE111" s="936"/>
      <c r="AF111" s="937" t="s">
        <v>113</v>
      </c>
      <c r="AG111" s="935"/>
      <c r="AH111" s="935"/>
      <c r="AI111" s="935"/>
      <c r="AJ111" s="936"/>
      <c r="AK111" s="937" t="s">
        <v>113</v>
      </c>
      <c r="AL111" s="935"/>
      <c r="AM111" s="935"/>
      <c r="AN111" s="935"/>
      <c r="AO111" s="936"/>
      <c r="AP111" s="938" t="s">
        <v>113</v>
      </c>
      <c r="AQ111" s="939"/>
      <c r="AR111" s="939"/>
      <c r="AS111" s="939"/>
      <c r="AT111" s="940"/>
      <c r="AU111" s="900"/>
      <c r="AV111" s="901"/>
      <c r="AW111" s="901"/>
      <c r="AX111" s="901"/>
      <c r="AY111" s="902"/>
      <c r="AZ111" s="950" t="s">
        <v>412</v>
      </c>
      <c r="BA111" s="951"/>
      <c r="BB111" s="951"/>
      <c r="BC111" s="951"/>
      <c r="BD111" s="951"/>
      <c r="BE111" s="951"/>
      <c r="BF111" s="951"/>
      <c r="BG111" s="951"/>
      <c r="BH111" s="951"/>
      <c r="BI111" s="951"/>
      <c r="BJ111" s="951"/>
      <c r="BK111" s="951"/>
      <c r="BL111" s="951"/>
      <c r="BM111" s="951"/>
      <c r="BN111" s="951"/>
      <c r="BO111" s="951"/>
      <c r="BP111" s="952"/>
      <c r="BQ111" s="920">
        <v>331186</v>
      </c>
      <c r="BR111" s="921"/>
      <c r="BS111" s="921"/>
      <c r="BT111" s="921"/>
      <c r="BU111" s="921"/>
      <c r="BV111" s="921">
        <v>288513</v>
      </c>
      <c r="BW111" s="921"/>
      <c r="BX111" s="921"/>
      <c r="BY111" s="921"/>
      <c r="BZ111" s="921"/>
      <c r="CA111" s="921">
        <v>219496</v>
      </c>
      <c r="CB111" s="921"/>
      <c r="CC111" s="921"/>
      <c r="CD111" s="921"/>
      <c r="CE111" s="921"/>
      <c r="CF111" s="915">
        <v>2.1</v>
      </c>
      <c r="CG111" s="916"/>
      <c r="CH111" s="916"/>
      <c r="CI111" s="916"/>
      <c r="CJ111" s="916"/>
      <c r="CK111" s="946"/>
      <c r="CL111" s="947"/>
      <c r="CM111" s="917" t="s">
        <v>413</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113</v>
      </c>
      <c r="DH111" s="921"/>
      <c r="DI111" s="921"/>
      <c r="DJ111" s="921"/>
      <c r="DK111" s="921"/>
      <c r="DL111" s="921" t="s">
        <v>113</v>
      </c>
      <c r="DM111" s="921"/>
      <c r="DN111" s="921"/>
      <c r="DO111" s="921"/>
      <c r="DP111" s="921"/>
      <c r="DQ111" s="921" t="s">
        <v>113</v>
      </c>
      <c r="DR111" s="921"/>
      <c r="DS111" s="921"/>
      <c r="DT111" s="921"/>
      <c r="DU111" s="921"/>
      <c r="DV111" s="922" t="s">
        <v>113</v>
      </c>
      <c r="DW111" s="922"/>
      <c r="DX111" s="922"/>
      <c r="DY111" s="922"/>
      <c r="DZ111" s="923"/>
    </row>
    <row r="112" spans="1:131" s="197" customFormat="1" ht="26.25" customHeight="1">
      <c r="A112" s="953" t="s">
        <v>414</v>
      </c>
      <c r="B112" s="954"/>
      <c r="C112" s="951" t="s">
        <v>415</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113</v>
      </c>
      <c r="AB112" s="960"/>
      <c r="AC112" s="960"/>
      <c r="AD112" s="960"/>
      <c r="AE112" s="961"/>
      <c r="AF112" s="962" t="s">
        <v>113</v>
      </c>
      <c r="AG112" s="960"/>
      <c r="AH112" s="960"/>
      <c r="AI112" s="960"/>
      <c r="AJ112" s="961"/>
      <c r="AK112" s="962" t="s">
        <v>113</v>
      </c>
      <c r="AL112" s="960"/>
      <c r="AM112" s="960"/>
      <c r="AN112" s="960"/>
      <c r="AO112" s="961"/>
      <c r="AP112" s="963" t="s">
        <v>113</v>
      </c>
      <c r="AQ112" s="964"/>
      <c r="AR112" s="964"/>
      <c r="AS112" s="964"/>
      <c r="AT112" s="965"/>
      <c r="AU112" s="900"/>
      <c r="AV112" s="901"/>
      <c r="AW112" s="901"/>
      <c r="AX112" s="901"/>
      <c r="AY112" s="902"/>
      <c r="AZ112" s="950" t="s">
        <v>416</v>
      </c>
      <c r="BA112" s="951"/>
      <c r="BB112" s="951"/>
      <c r="BC112" s="951"/>
      <c r="BD112" s="951"/>
      <c r="BE112" s="951"/>
      <c r="BF112" s="951"/>
      <c r="BG112" s="951"/>
      <c r="BH112" s="951"/>
      <c r="BI112" s="951"/>
      <c r="BJ112" s="951"/>
      <c r="BK112" s="951"/>
      <c r="BL112" s="951"/>
      <c r="BM112" s="951"/>
      <c r="BN112" s="951"/>
      <c r="BO112" s="951"/>
      <c r="BP112" s="952"/>
      <c r="BQ112" s="920">
        <v>13965325</v>
      </c>
      <c r="BR112" s="921"/>
      <c r="BS112" s="921"/>
      <c r="BT112" s="921"/>
      <c r="BU112" s="921"/>
      <c r="BV112" s="921">
        <v>13280251</v>
      </c>
      <c r="BW112" s="921"/>
      <c r="BX112" s="921"/>
      <c r="BY112" s="921"/>
      <c r="BZ112" s="921"/>
      <c r="CA112" s="921">
        <v>12590939</v>
      </c>
      <c r="CB112" s="921"/>
      <c r="CC112" s="921"/>
      <c r="CD112" s="921"/>
      <c r="CE112" s="921"/>
      <c r="CF112" s="915">
        <v>122.6</v>
      </c>
      <c r="CG112" s="916"/>
      <c r="CH112" s="916"/>
      <c r="CI112" s="916"/>
      <c r="CJ112" s="916"/>
      <c r="CK112" s="946"/>
      <c r="CL112" s="947"/>
      <c r="CM112" s="917" t="s">
        <v>417</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113</v>
      </c>
      <c r="DH112" s="921"/>
      <c r="DI112" s="921"/>
      <c r="DJ112" s="921"/>
      <c r="DK112" s="921"/>
      <c r="DL112" s="921" t="s">
        <v>113</v>
      </c>
      <c r="DM112" s="921"/>
      <c r="DN112" s="921"/>
      <c r="DO112" s="921"/>
      <c r="DP112" s="921"/>
      <c r="DQ112" s="921" t="s">
        <v>113</v>
      </c>
      <c r="DR112" s="921"/>
      <c r="DS112" s="921"/>
      <c r="DT112" s="921"/>
      <c r="DU112" s="921"/>
      <c r="DV112" s="922" t="s">
        <v>113</v>
      </c>
      <c r="DW112" s="922"/>
      <c r="DX112" s="922"/>
      <c r="DY112" s="922"/>
      <c r="DZ112" s="923"/>
    </row>
    <row r="113" spans="1:130" s="197" customFormat="1" ht="26.25" customHeight="1">
      <c r="A113" s="955"/>
      <c r="B113" s="956"/>
      <c r="C113" s="951" t="s">
        <v>418</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1351371</v>
      </c>
      <c r="AB113" s="935"/>
      <c r="AC113" s="935"/>
      <c r="AD113" s="935"/>
      <c r="AE113" s="936"/>
      <c r="AF113" s="937">
        <v>1313776</v>
      </c>
      <c r="AG113" s="935"/>
      <c r="AH113" s="935"/>
      <c r="AI113" s="935"/>
      <c r="AJ113" s="936"/>
      <c r="AK113" s="937">
        <v>1308614</v>
      </c>
      <c r="AL113" s="935"/>
      <c r="AM113" s="935"/>
      <c r="AN113" s="935"/>
      <c r="AO113" s="936"/>
      <c r="AP113" s="938">
        <v>12.7</v>
      </c>
      <c r="AQ113" s="939"/>
      <c r="AR113" s="939"/>
      <c r="AS113" s="939"/>
      <c r="AT113" s="940"/>
      <c r="AU113" s="900"/>
      <c r="AV113" s="901"/>
      <c r="AW113" s="901"/>
      <c r="AX113" s="901"/>
      <c r="AY113" s="902"/>
      <c r="AZ113" s="950" t="s">
        <v>419</v>
      </c>
      <c r="BA113" s="951"/>
      <c r="BB113" s="951"/>
      <c r="BC113" s="951"/>
      <c r="BD113" s="951"/>
      <c r="BE113" s="951"/>
      <c r="BF113" s="951"/>
      <c r="BG113" s="951"/>
      <c r="BH113" s="951"/>
      <c r="BI113" s="951"/>
      <c r="BJ113" s="951"/>
      <c r="BK113" s="951"/>
      <c r="BL113" s="951"/>
      <c r="BM113" s="951"/>
      <c r="BN113" s="951"/>
      <c r="BO113" s="951"/>
      <c r="BP113" s="952"/>
      <c r="BQ113" s="920">
        <v>238989</v>
      </c>
      <c r="BR113" s="921"/>
      <c r="BS113" s="921"/>
      <c r="BT113" s="921"/>
      <c r="BU113" s="921"/>
      <c r="BV113" s="921">
        <v>212063</v>
      </c>
      <c r="BW113" s="921"/>
      <c r="BX113" s="921"/>
      <c r="BY113" s="921"/>
      <c r="BZ113" s="921"/>
      <c r="CA113" s="921">
        <v>232081</v>
      </c>
      <c r="CB113" s="921"/>
      <c r="CC113" s="921"/>
      <c r="CD113" s="921"/>
      <c r="CE113" s="921"/>
      <c r="CF113" s="915">
        <v>2.2999999999999998</v>
      </c>
      <c r="CG113" s="916"/>
      <c r="CH113" s="916"/>
      <c r="CI113" s="916"/>
      <c r="CJ113" s="916"/>
      <c r="CK113" s="946"/>
      <c r="CL113" s="947"/>
      <c r="CM113" s="917" t="s">
        <v>420</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113</v>
      </c>
      <c r="DH113" s="960"/>
      <c r="DI113" s="960"/>
      <c r="DJ113" s="960"/>
      <c r="DK113" s="961"/>
      <c r="DL113" s="962" t="s">
        <v>113</v>
      </c>
      <c r="DM113" s="960"/>
      <c r="DN113" s="960"/>
      <c r="DO113" s="960"/>
      <c r="DP113" s="961"/>
      <c r="DQ113" s="962" t="s">
        <v>113</v>
      </c>
      <c r="DR113" s="960"/>
      <c r="DS113" s="960"/>
      <c r="DT113" s="960"/>
      <c r="DU113" s="961"/>
      <c r="DV113" s="963" t="s">
        <v>113</v>
      </c>
      <c r="DW113" s="964"/>
      <c r="DX113" s="964"/>
      <c r="DY113" s="964"/>
      <c r="DZ113" s="965"/>
    </row>
    <row r="114" spans="1:130" s="197" customFormat="1" ht="26.25" customHeight="1">
      <c r="A114" s="955"/>
      <c r="B114" s="956"/>
      <c r="C114" s="951" t="s">
        <v>421</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70071</v>
      </c>
      <c r="AB114" s="960"/>
      <c r="AC114" s="960"/>
      <c r="AD114" s="960"/>
      <c r="AE114" s="961"/>
      <c r="AF114" s="962">
        <v>70889</v>
      </c>
      <c r="AG114" s="960"/>
      <c r="AH114" s="960"/>
      <c r="AI114" s="960"/>
      <c r="AJ114" s="961"/>
      <c r="AK114" s="962">
        <v>72954</v>
      </c>
      <c r="AL114" s="960"/>
      <c r="AM114" s="960"/>
      <c r="AN114" s="960"/>
      <c r="AO114" s="961"/>
      <c r="AP114" s="963">
        <v>0.7</v>
      </c>
      <c r="AQ114" s="964"/>
      <c r="AR114" s="964"/>
      <c r="AS114" s="964"/>
      <c r="AT114" s="965"/>
      <c r="AU114" s="900"/>
      <c r="AV114" s="901"/>
      <c r="AW114" s="901"/>
      <c r="AX114" s="901"/>
      <c r="AY114" s="902"/>
      <c r="AZ114" s="950" t="s">
        <v>422</v>
      </c>
      <c r="BA114" s="951"/>
      <c r="BB114" s="951"/>
      <c r="BC114" s="951"/>
      <c r="BD114" s="951"/>
      <c r="BE114" s="951"/>
      <c r="BF114" s="951"/>
      <c r="BG114" s="951"/>
      <c r="BH114" s="951"/>
      <c r="BI114" s="951"/>
      <c r="BJ114" s="951"/>
      <c r="BK114" s="951"/>
      <c r="BL114" s="951"/>
      <c r="BM114" s="951"/>
      <c r="BN114" s="951"/>
      <c r="BO114" s="951"/>
      <c r="BP114" s="952"/>
      <c r="BQ114" s="920">
        <v>2974464</v>
      </c>
      <c r="BR114" s="921"/>
      <c r="BS114" s="921"/>
      <c r="BT114" s="921"/>
      <c r="BU114" s="921"/>
      <c r="BV114" s="921">
        <v>2864813</v>
      </c>
      <c r="BW114" s="921"/>
      <c r="BX114" s="921"/>
      <c r="BY114" s="921"/>
      <c r="BZ114" s="921"/>
      <c r="CA114" s="921">
        <v>2495966</v>
      </c>
      <c r="CB114" s="921"/>
      <c r="CC114" s="921"/>
      <c r="CD114" s="921"/>
      <c r="CE114" s="921"/>
      <c r="CF114" s="915">
        <v>24.3</v>
      </c>
      <c r="CG114" s="916"/>
      <c r="CH114" s="916"/>
      <c r="CI114" s="916"/>
      <c r="CJ114" s="916"/>
      <c r="CK114" s="946"/>
      <c r="CL114" s="947"/>
      <c r="CM114" s="917" t="s">
        <v>423</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113</v>
      </c>
      <c r="DH114" s="960"/>
      <c r="DI114" s="960"/>
      <c r="DJ114" s="960"/>
      <c r="DK114" s="961"/>
      <c r="DL114" s="962" t="s">
        <v>113</v>
      </c>
      <c r="DM114" s="960"/>
      <c r="DN114" s="960"/>
      <c r="DO114" s="960"/>
      <c r="DP114" s="961"/>
      <c r="DQ114" s="962" t="s">
        <v>113</v>
      </c>
      <c r="DR114" s="960"/>
      <c r="DS114" s="960"/>
      <c r="DT114" s="960"/>
      <c r="DU114" s="961"/>
      <c r="DV114" s="963" t="s">
        <v>113</v>
      </c>
      <c r="DW114" s="964"/>
      <c r="DX114" s="964"/>
      <c r="DY114" s="964"/>
      <c r="DZ114" s="965"/>
    </row>
    <row r="115" spans="1:130" s="197" customFormat="1" ht="26.25" customHeight="1">
      <c r="A115" s="955"/>
      <c r="B115" s="956"/>
      <c r="C115" s="951" t="s">
        <v>424</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63689</v>
      </c>
      <c r="AB115" s="935"/>
      <c r="AC115" s="935"/>
      <c r="AD115" s="935"/>
      <c r="AE115" s="936"/>
      <c r="AF115" s="937">
        <v>62191</v>
      </c>
      <c r="AG115" s="935"/>
      <c r="AH115" s="935"/>
      <c r="AI115" s="935"/>
      <c r="AJ115" s="936"/>
      <c r="AK115" s="937">
        <v>73425</v>
      </c>
      <c r="AL115" s="935"/>
      <c r="AM115" s="935"/>
      <c r="AN115" s="935"/>
      <c r="AO115" s="936"/>
      <c r="AP115" s="938">
        <v>0.7</v>
      </c>
      <c r="AQ115" s="939"/>
      <c r="AR115" s="939"/>
      <c r="AS115" s="939"/>
      <c r="AT115" s="940"/>
      <c r="AU115" s="900"/>
      <c r="AV115" s="901"/>
      <c r="AW115" s="901"/>
      <c r="AX115" s="901"/>
      <c r="AY115" s="902"/>
      <c r="AZ115" s="950" t="s">
        <v>425</v>
      </c>
      <c r="BA115" s="951"/>
      <c r="BB115" s="951"/>
      <c r="BC115" s="951"/>
      <c r="BD115" s="951"/>
      <c r="BE115" s="951"/>
      <c r="BF115" s="951"/>
      <c r="BG115" s="951"/>
      <c r="BH115" s="951"/>
      <c r="BI115" s="951"/>
      <c r="BJ115" s="951"/>
      <c r="BK115" s="951"/>
      <c r="BL115" s="951"/>
      <c r="BM115" s="951"/>
      <c r="BN115" s="951"/>
      <c r="BO115" s="951"/>
      <c r="BP115" s="952"/>
      <c r="BQ115" s="920" t="s">
        <v>113</v>
      </c>
      <c r="BR115" s="921"/>
      <c r="BS115" s="921"/>
      <c r="BT115" s="921"/>
      <c r="BU115" s="921"/>
      <c r="BV115" s="921" t="s">
        <v>113</v>
      </c>
      <c r="BW115" s="921"/>
      <c r="BX115" s="921"/>
      <c r="BY115" s="921"/>
      <c r="BZ115" s="921"/>
      <c r="CA115" s="921" t="s">
        <v>113</v>
      </c>
      <c r="CB115" s="921"/>
      <c r="CC115" s="921"/>
      <c r="CD115" s="921"/>
      <c r="CE115" s="921"/>
      <c r="CF115" s="915" t="s">
        <v>113</v>
      </c>
      <c r="CG115" s="916"/>
      <c r="CH115" s="916"/>
      <c r="CI115" s="916"/>
      <c r="CJ115" s="916"/>
      <c r="CK115" s="946"/>
      <c r="CL115" s="947"/>
      <c r="CM115" s="950" t="s">
        <v>426</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113</v>
      </c>
      <c r="DH115" s="960"/>
      <c r="DI115" s="960"/>
      <c r="DJ115" s="960"/>
      <c r="DK115" s="961"/>
      <c r="DL115" s="962" t="s">
        <v>113</v>
      </c>
      <c r="DM115" s="960"/>
      <c r="DN115" s="960"/>
      <c r="DO115" s="960"/>
      <c r="DP115" s="961"/>
      <c r="DQ115" s="962" t="s">
        <v>113</v>
      </c>
      <c r="DR115" s="960"/>
      <c r="DS115" s="960"/>
      <c r="DT115" s="960"/>
      <c r="DU115" s="961"/>
      <c r="DV115" s="963" t="s">
        <v>113</v>
      </c>
      <c r="DW115" s="964"/>
      <c r="DX115" s="964"/>
      <c r="DY115" s="964"/>
      <c r="DZ115" s="965"/>
    </row>
    <row r="116" spans="1:130" s="197" customFormat="1" ht="26.25" customHeight="1">
      <c r="A116" s="957"/>
      <c r="B116" s="958"/>
      <c r="C116" s="972" t="s">
        <v>427</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5</v>
      </c>
      <c r="AB116" s="960"/>
      <c r="AC116" s="960"/>
      <c r="AD116" s="960"/>
      <c r="AE116" s="961"/>
      <c r="AF116" s="962">
        <v>3</v>
      </c>
      <c r="AG116" s="960"/>
      <c r="AH116" s="960"/>
      <c r="AI116" s="960"/>
      <c r="AJ116" s="961"/>
      <c r="AK116" s="962">
        <v>5</v>
      </c>
      <c r="AL116" s="960"/>
      <c r="AM116" s="960"/>
      <c r="AN116" s="960"/>
      <c r="AO116" s="961"/>
      <c r="AP116" s="963">
        <v>0</v>
      </c>
      <c r="AQ116" s="964"/>
      <c r="AR116" s="964"/>
      <c r="AS116" s="964"/>
      <c r="AT116" s="965"/>
      <c r="AU116" s="900"/>
      <c r="AV116" s="901"/>
      <c r="AW116" s="901"/>
      <c r="AX116" s="901"/>
      <c r="AY116" s="902"/>
      <c r="AZ116" s="950" t="s">
        <v>428</v>
      </c>
      <c r="BA116" s="951"/>
      <c r="BB116" s="951"/>
      <c r="BC116" s="951"/>
      <c r="BD116" s="951"/>
      <c r="BE116" s="951"/>
      <c r="BF116" s="951"/>
      <c r="BG116" s="951"/>
      <c r="BH116" s="951"/>
      <c r="BI116" s="951"/>
      <c r="BJ116" s="951"/>
      <c r="BK116" s="951"/>
      <c r="BL116" s="951"/>
      <c r="BM116" s="951"/>
      <c r="BN116" s="951"/>
      <c r="BO116" s="951"/>
      <c r="BP116" s="952"/>
      <c r="BQ116" s="920" t="s">
        <v>113</v>
      </c>
      <c r="BR116" s="921"/>
      <c r="BS116" s="921"/>
      <c r="BT116" s="921"/>
      <c r="BU116" s="921"/>
      <c r="BV116" s="921" t="s">
        <v>113</v>
      </c>
      <c r="BW116" s="921"/>
      <c r="BX116" s="921"/>
      <c r="BY116" s="921"/>
      <c r="BZ116" s="921"/>
      <c r="CA116" s="921" t="s">
        <v>113</v>
      </c>
      <c r="CB116" s="921"/>
      <c r="CC116" s="921"/>
      <c r="CD116" s="921"/>
      <c r="CE116" s="921"/>
      <c r="CF116" s="915" t="s">
        <v>113</v>
      </c>
      <c r="CG116" s="916"/>
      <c r="CH116" s="916"/>
      <c r="CI116" s="916"/>
      <c r="CJ116" s="916"/>
      <c r="CK116" s="946"/>
      <c r="CL116" s="947"/>
      <c r="CM116" s="917" t="s">
        <v>429</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v>324902</v>
      </c>
      <c r="DH116" s="960"/>
      <c r="DI116" s="960"/>
      <c r="DJ116" s="960"/>
      <c r="DK116" s="961"/>
      <c r="DL116" s="962">
        <v>271010</v>
      </c>
      <c r="DM116" s="960"/>
      <c r="DN116" s="960"/>
      <c r="DO116" s="960"/>
      <c r="DP116" s="961"/>
      <c r="DQ116" s="962">
        <v>217687</v>
      </c>
      <c r="DR116" s="960"/>
      <c r="DS116" s="960"/>
      <c r="DT116" s="960"/>
      <c r="DU116" s="961"/>
      <c r="DV116" s="963">
        <v>2.1</v>
      </c>
      <c r="DW116" s="964"/>
      <c r="DX116" s="964"/>
      <c r="DY116" s="964"/>
      <c r="DZ116" s="965"/>
    </row>
    <row r="117" spans="1:130" s="197" customFormat="1" ht="26.25" customHeight="1">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430</v>
      </c>
      <c r="Z117" s="885"/>
      <c r="AA117" s="997">
        <v>3521578</v>
      </c>
      <c r="AB117" s="967"/>
      <c r="AC117" s="967"/>
      <c r="AD117" s="967"/>
      <c r="AE117" s="968"/>
      <c r="AF117" s="966">
        <v>3480138</v>
      </c>
      <c r="AG117" s="967"/>
      <c r="AH117" s="967"/>
      <c r="AI117" s="967"/>
      <c r="AJ117" s="968"/>
      <c r="AK117" s="966">
        <v>3480952</v>
      </c>
      <c r="AL117" s="967"/>
      <c r="AM117" s="967"/>
      <c r="AN117" s="967"/>
      <c r="AO117" s="968"/>
      <c r="AP117" s="969"/>
      <c r="AQ117" s="970"/>
      <c r="AR117" s="970"/>
      <c r="AS117" s="970"/>
      <c r="AT117" s="971"/>
      <c r="AU117" s="900"/>
      <c r="AV117" s="901"/>
      <c r="AW117" s="901"/>
      <c r="AX117" s="901"/>
      <c r="AY117" s="902"/>
      <c r="AZ117" s="996" t="s">
        <v>431</v>
      </c>
      <c r="BA117" s="972"/>
      <c r="BB117" s="972"/>
      <c r="BC117" s="972"/>
      <c r="BD117" s="972"/>
      <c r="BE117" s="972"/>
      <c r="BF117" s="972"/>
      <c r="BG117" s="972"/>
      <c r="BH117" s="972"/>
      <c r="BI117" s="972"/>
      <c r="BJ117" s="972"/>
      <c r="BK117" s="972"/>
      <c r="BL117" s="972"/>
      <c r="BM117" s="972"/>
      <c r="BN117" s="972"/>
      <c r="BO117" s="972"/>
      <c r="BP117" s="973"/>
      <c r="BQ117" s="986" t="s">
        <v>113</v>
      </c>
      <c r="BR117" s="987"/>
      <c r="BS117" s="987"/>
      <c r="BT117" s="987"/>
      <c r="BU117" s="987"/>
      <c r="BV117" s="987" t="s">
        <v>113</v>
      </c>
      <c r="BW117" s="987"/>
      <c r="BX117" s="987"/>
      <c r="BY117" s="987"/>
      <c r="BZ117" s="987"/>
      <c r="CA117" s="987" t="s">
        <v>113</v>
      </c>
      <c r="CB117" s="987"/>
      <c r="CC117" s="987"/>
      <c r="CD117" s="987"/>
      <c r="CE117" s="987"/>
      <c r="CF117" s="915" t="s">
        <v>113</v>
      </c>
      <c r="CG117" s="916"/>
      <c r="CH117" s="916"/>
      <c r="CI117" s="916"/>
      <c r="CJ117" s="916"/>
      <c r="CK117" s="946"/>
      <c r="CL117" s="947"/>
      <c r="CM117" s="917" t="s">
        <v>432</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113</v>
      </c>
      <c r="DH117" s="960"/>
      <c r="DI117" s="960"/>
      <c r="DJ117" s="960"/>
      <c r="DK117" s="961"/>
      <c r="DL117" s="962" t="s">
        <v>113</v>
      </c>
      <c r="DM117" s="960"/>
      <c r="DN117" s="960"/>
      <c r="DO117" s="960"/>
      <c r="DP117" s="961"/>
      <c r="DQ117" s="962" t="s">
        <v>113</v>
      </c>
      <c r="DR117" s="960"/>
      <c r="DS117" s="960"/>
      <c r="DT117" s="960"/>
      <c r="DU117" s="961"/>
      <c r="DV117" s="963" t="s">
        <v>113</v>
      </c>
      <c r="DW117" s="964"/>
      <c r="DX117" s="964"/>
      <c r="DY117" s="964"/>
      <c r="DZ117" s="965"/>
    </row>
    <row r="118" spans="1:130" s="197" customFormat="1" ht="26.25" customHeight="1">
      <c r="A118" s="905" t="s">
        <v>406</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404</v>
      </c>
      <c r="AB118" s="884"/>
      <c r="AC118" s="884"/>
      <c r="AD118" s="884"/>
      <c r="AE118" s="885"/>
      <c r="AF118" s="883" t="s">
        <v>287</v>
      </c>
      <c r="AG118" s="884"/>
      <c r="AH118" s="884"/>
      <c r="AI118" s="884"/>
      <c r="AJ118" s="885"/>
      <c r="AK118" s="883" t="s">
        <v>286</v>
      </c>
      <c r="AL118" s="884"/>
      <c r="AM118" s="884"/>
      <c r="AN118" s="884"/>
      <c r="AO118" s="885"/>
      <c r="AP118" s="991" t="s">
        <v>405</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433</v>
      </c>
      <c r="BP118" s="995"/>
      <c r="BQ118" s="986">
        <v>37141388</v>
      </c>
      <c r="BR118" s="987"/>
      <c r="BS118" s="987"/>
      <c r="BT118" s="987"/>
      <c r="BU118" s="987"/>
      <c r="BV118" s="987">
        <v>36491120</v>
      </c>
      <c r="BW118" s="987"/>
      <c r="BX118" s="987"/>
      <c r="BY118" s="987"/>
      <c r="BZ118" s="987"/>
      <c r="CA118" s="987">
        <v>35606182</v>
      </c>
      <c r="CB118" s="987"/>
      <c r="CC118" s="987"/>
      <c r="CD118" s="987"/>
      <c r="CE118" s="987"/>
      <c r="CF118" s="988"/>
      <c r="CG118" s="989"/>
      <c r="CH118" s="989"/>
      <c r="CI118" s="989"/>
      <c r="CJ118" s="990"/>
      <c r="CK118" s="946"/>
      <c r="CL118" s="947"/>
      <c r="CM118" s="917" t="s">
        <v>434</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113</v>
      </c>
      <c r="DH118" s="960"/>
      <c r="DI118" s="960"/>
      <c r="DJ118" s="960"/>
      <c r="DK118" s="961"/>
      <c r="DL118" s="962" t="s">
        <v>113</v>
      </c>
      <c r="DM118" s="960"/>
      <c r="DN118" s="960"/>
      <c r="DO118" s="960"/>
      <c r="DP118" s="961"/>
      <c r="DQ118" s="962" t="s">
        <v>113</v>
      </c>
      <c r="DR118" s="960"/>
      <c r="DS118" s="960"/>
      <c r="DT118" s="960"/>
      <c r="DU118" s="961"/>
      <c r="DV118" s="963" t="s">
        <v>113</v>
      </c>
      <c r="DW118" s="964"/>
      <c r="DX118" s="964"/>
      <c r="DY118" s="964"/>
      <c r="DZ118" s="965"/>
    </row>
    <row r="119" spans="1:130" s="197" customFormat="1" ht="26.25" customHeight="1">
      <c r="A119" s="975" t="s">
        <v>409</v>
      </c>
      <c r="B119" s="945"/>
      <c r="C119" s="924" t="s">
        <v>410</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113</v>
      </c>
      <c r="AB119" s="891"/>
      <c r="AC119" s="891"/>
      <c r="AD119" s="891"/>
      <c r="AE119" s="892"/>
      <c r="AF119" s="893" t="s">
        <v>113</v>
      </c>
      <c r="AG119" s="891"/>
      <c r="AH119" s="891"/>
      <c r="AI119" s="891"/>
      <c r="AJ119" s="892"/>
      <c r="AK119" s="893" t="s">
        <v>113</v>
      </c>
      <c r="AL119" s="891"/>
      <c r="AM119" s="891"/>
      <c r="AN119" s="891"/>
      <c r="AO119" s="892"/>
      <c r="AP119" s="894" t="s">
        <v>113</v>
      </c>
      <c r="AQ119" s="895"/>
      <c r="AR119" s="895"/>
      <c r="AS119" s="895"/>
      <c r="AT119" s="896"/>
      <c r="AU119" s="978" t="s">
        <v>435</v>
      </c>
      <c r="AV119" s="979"/>
      <c r="AW119" s="979"/>
      <c r="AX119" s="979"/>
      <c r="AY119" s="980"/>
      <c r="AZ119" s="941" t="s">
        <v>436</v>
      </c>
      <c r="BA119" s="888"/>
      <c r="BB119" s="888"/>
      <c r="BC119" s="888"/>
      <c r="BD119" s="888"/>
      <c r="BE119" s="888"/>
      <c r="BF119" s="888"/>
      <c r="BG119" s="888"/>
      <c r="BH119" s="888"/>
      <c r="BI119" s="888"/>
      <c r="BJ119" s="888"/>
      <c r="BK119" s="888"/>
      <c r="BL119" s="888"/>
      <c r="BM119" s="888"/>
      <c r="BN119" s="888"/>
      <c r="BO119" s="888"/>
      <c r="BP119" s="889"/>
      <c r="BQ119" s="927">
        <v>3905986</v>
      </c>
      <c r="BR119" s="928"/>
      <c r="BS119" s="928"/>
      <c r="BT119" s="928"/>
      <c r="BU119" s="928"/>
      <c r="BV119" s="928">
        <v>4636663</v>
      </c>
      <c r="BW119" s="928"/>
      <c r="BX119" s="928"/>
      <c r="BY119" s="928"/>
      <c r="BZ119" s="928"/>
      <c r="CA119" s="928">
        <v>4889552</v>
      </c>
      <c r="CB119" s="928"/>
      <c r="CC119" s="928"/>
      <c r="CD119" s="928"/>
      <c r="CE119" s="928"/>
      <c r="CF119" s="942">
        <v>47.6</v>
      </c>
      <c r="CG119" s="943"/>
      <c r="CH119" s="943"/>
      <c r="CI119" s="943"/>
      <c r="CJ119" s="943"/>
      <c r="CK119" s="948"/>
      <c r="CL119" s="949"/>
      <c r="CM119" s="1005" t="s">
        <v>437</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6284</v>
      </c>
      <c r="DH119" s="999"/>
      <c r="DI119" s="999"/>
      <c r="DJ119" s="999"/>
      <c r="DK119" s="1000"/>
      <c r="DL119" s="1001">
        <v>17503</v>
      </c>
      <c r="DM119" s="999"/>
      <c r="DN119" s="999"/>
      <c r="DO119" s="999"/>
      <c r="DP119" s="1000"/>
      <c r="DQ119" s="1001">
        <v>1809</v>
      </c>
      <c r="DR119" s="999"/>
      <c r="DS119" s="999"/>
      <c r="DT119" s="999"/>
      <c r="DU119" s="1000"/>
      <c r="DV119" s="1002">
        <v>0</v>
      </c>
      <c r="DW119" s="1003"/>
      <c r="DX119" s="1003"/>
      <c r="DY119" s="1003"/>
      <c r="DZ119" s="1004"/>
    </row>
    <row r="120" spans="1:130" s="197" customFormat="1" ht="26.25" customHeight="1">
      <c r="A120" s="976"/>
      <c r="B120" s="947"/>
      <c r="C120" s="917" t="s">
        <v>413</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113</v>
      </c>
      <c r="AB120" s="960"/>
      <c r="AC120" s="960"/>
      <c r="AD120" s="960"/>
      <c r="AE120" s="961"/>
      <c r="AF120" s="962" t="s">
        <v>113</v>
      </c>
      <c r="AG120" s="960"/>
      <c r="AH120" s="960"/>
      <c r="AI120" s="960"/>
      <c r="AJ120" s="961"/>
      <c r="AK120" s="962" t="s">
        <v>113</v>
      </c>
      <c r="AL120" s="960"/>
      <c r="AM120" s="960"/>
      <c r="AN120" s="960"/>
      <c r="AO120" s="961"/>
      <c r="AP120" s="963" t="s">
        <v>113</v>
      </c>
      <c r="AQ120" s="964"/>
      <c r="AR120" s="964"/>
      <c r="AS120" s="964"/>
      <c r="AT120" s="965"/>
      <c r="AU120" s="981"/>
      <c r="AV120" s="982"/>
      <c r="AW120" s="982"/>
      <c r="AX120" s="982"/>
      <c r="AY120" s="983"/>
      <c r="AZ120" s="950" t="s">
        <v>438</v>
      </c>
      <c r="BA120" s="951"/>
      <c r="BB120" s="951"/>
      <c r="BC120" s="951"/>
      <c r="BD120" s="951"/>
      <c r="BE120" s="951"/>
      <c r="BF120" s="951"/>
      <c r="BG120" s="951"/>
      <c r="BH120" s="951"/>
      <c r="BI120" s="951"/>
      <c r="BJ120" s="951"/>
      <c r="BK120" s="951"/>
      <c r="BL120" s="951"/>
      <c r="BM120" s="951"/>
      <c r="BN120" s="951"/>
      <c r="BO120" s="951"/>
      <c r="BP120" s="952"/>
      <c r="BQ120" s="920">
        <v>1514869</v>
      </c>
      <c r="BR120" s="921"/>
      <c r="BS120" s="921"/>
      <c r="BT120" s="921"/>
      <c r="BU120" s="921"/>
      <c r="BV120" s="921">
        <v>1354665</v>
      </c>
      <c r="BW120" s="921"/>
      <c r="BX120" s="921"/>
      <c r="BY120" s="921"/>
      <c r="BZ120" s="921"/>
      <c r="CA120" s="921">
        <v>1233699</v>
      </c>
      <c r="CB120" s="921"/>
      <c r="CC120" s="921"/>
      <c r="CD120" s="921"/>
      <c r="CE120" s="921"/>
      <c r="CF120" s="915">
        <v>12</v>
      </c>
      <c r="CG120" s="916"/>
      <c r="CH120" s="916"/>
      <c r="CI120" s="916"/>
      <c r="CJ120" s="916"/>
      <c r="CK120" s="1014" t="s">
        <v>439</v>
      </c>
      <c r="CL120" s="1015"/>
      <c r="CM120" s="1015"/>
      <c r="CN120" s="1015"/>
      <c r="CO120" s="1016"/>
      <c r="CP120" s="1022" t="s">
        <v>440</v>
      </c>
      <c r="CQ120" s="1023"/>
      <c r="CR120" s="1023"/>
      <c r="CS120" s="1023"/>
      <c r="CT120" s="1023"/>
      <c r="CU120" s="1023"/>
      <c r="CV120" s="1023"/>
      <c r="CW120" s="1023"/>
      <c r="CX120" s="1023"/>
      <c r="CY120" s="1023"/>
      <c r="CZ120" s="1023"/>
      <c r="DA120" s="1023"/>
      <c r="DB120" s="1023"/>
      <c r="DC120" s="1023"/>
      <c r="DD120" s="1023"/>
      <c r="DE120" s="1023"/>
      <c r="DF120" s="1024"/>
      <c r="DG120" s="927">
        <v>9377003</v>
      </c>
      <c r="DH120" s="928"/>
      <c r="DI120" s="928"/>
      <c r="DJ120" s="928"/>
      <c r="DK120" s="928"/>
      <c r="DL120" s="928">
        <v>8811109</v>
      </c>
      <c r="DM120" s="928"/>
      <c r="DN120" s="928"/>
      <c r="DO120" s="928"/>
      <c r="DP120" s="928"/>
      <c r="DQ120" s="928">
        <v>8703548</v>
      </c>
      <c r="DR120" s="928"/>
      <c r="DS120" s="928"/>
      <c r="DT120" s="928"/>
      <c r="DU120" s="928"/>
      <c r="DV120" s="929">
        <v>84.7</v>
      </c>
      <c r="DW120" s="929"/>
      <c r="DX120" s="929"/>
      <c r="DY120" s="929"/>
      <c r="DZ120" s="930"/>
    </row>
    <row r="121" spans="1:130" s="197" customFormat="1" ht="26.25" customHeight="1">
      <c r="A121" s="976"/>
      <c r="B121" s="947"/>
      <c r="C121" s="1011" t="s">
        <v>441</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113</v>
      </c>
      <c r="AB121" s="960"/>
      <c r="AC121" s="960"/>
      <c r="AD121" s="960"/>
      <c r="AE121" s="961"/>
      <c r="AF121" s="962" t="s">
        <v>113</v>
      </c>
      <c r="AG121" s="960"/>
      <c r="AH121" s="960"/>
      <c r="AI121" s="960"/>
      <c r="AJ121" s="961"/>
      <c r="AK121" s="962" t="s">
        <v>113</v>
      </c>
      <c r="AL121" s="960"/>
      <c r="AM121" s="960"/>
      <c r="AN121" s="960"/>
      <c r="AO121" s="961"/>
      <c r="AP121" s="963" t="s">
        <v>113</v>
      </c>
      <c r="AQ121" s="964"/>
      <c r="AR121" s="964"/>
      <c r="AS121" s="964"/>
      <c r="AT121" s="965"/>
      <c r="AU121" s="981"/>
      <c r="AV121" s="982"/>
      <c r="AW121" s="982"/>
      <c r="AX121" s="982"/>
      <c r="AY121" s="983"/>
      <c r="AZ121" s="996" t="s">
        <v>442</v>
      </c>
      <c r="BA121" s="972"/>
      <c r="BB121" s="972"/>
      <c r="BC121" s="972"/>
      <c r="BD121" s="972"/>
      <c r="BE121" s="972"/>
      <c r="BF121" s="972"/>
      <c r="BG121" s="972"/>
      <c r="BH121" s="972"/>
      <c r="BI121" s="972"/>
      <c r="BJ121" s="972"/>
      <c r="BK121" s="972"/>
      <c r="BL121" s="972"/>
      <c r="BM121" s="972"/>
      <c r="BN121" s="972"/>
      <c r="BO121" s="972"/>
      <c r="BP121" s="973"/>
      <c r="BQ121" s="986">
        <v>24310503</v>
      </c>
      <c r="BR121" s="987"/>
      <c r="BS121" s="987"/>
      <c r="BT121" s="987"/>
      <c r="BU121" s="987"/>
      <c r="BV121" s="987">
        <v>24084644</v>
      </c>
      <c r="BW121" s="987"/>
      <c r="BX121" s="987"/>
      <c r="BY121" s="987"/>
      <c r="BZ121" s="987"/>
      <c r="CA121" s="987">
        <v>24073266</v>
      </c>
      <c r="CB121" s="987"/>
      <c r="CC121" s="987"/>
      <c r="CD121" s="987"/>
      <c r="CE121" s="987"/>
      <c r="CF121" s="1025">
        <v>234.3</v>
      </c>
      <c r="CG121" s="1026"/>
      <c r="CH121" s="1026"/>
      <c r="CI121" s="1026"/>
      <c r="CJ121" s="1026"/>
      <c r="CK121" s="1017"/>
      <c r="CL121" s="1018"/>
      <c r="CM121" s="1018"/>
      <c r="CN121" s="1018"/>
      <c r="CO121" s="1019"/>
      <c r="CP121" s="1008" t="s">
        <v>443</v>
      </c>
      <c r="CQ121" s="1009"/>
      <c r="CR121" s="1009"/>
      <c r="CS121" s="1009"/>
      <c r="CT121" s="1009"/>
      <c r="CU121" s="1009"/>
      <c r="CV121" s="1009"/>
      <c r="CW121" s="1009"/>
      <c r="CX121" s="1009"/>
      <c r="CY121" s="1009"/>
      <c r="CZ121" s="1009"/>
      <c r="DA121" s="1009"/>
      <c r="DB121" s="1009"/>
      <c r="DC121" s="1009"/>
      <c r="DD121" s="1009"/>
      <c r="DE121" s="1009"/>
      <c r="DF121" s="1010"/>
      <c r="DG121" s="920">
        <v>3436150</v>
      </c>
      <c r="DH121" s="921"/>
      <c r="DI121" s="921"/>
      <c r="DJ121" s="921"/>
      <c r="DK121" s="921"/>
      <c r="DL121" s="921">
        <v>3420246</v>
      </c>
      <c r="DM121" s="921"/>
      <c r="DN121" s="921"/>
      <c r="DO121" s="921"/>
      <c r="DP121" s="921"/>
      <c r="DQ121" s="921">
        <v>2894746</v>
      </c>
      <c r="DR121" s="921"/>
      <c r="DS121" s="921"/>
      <c r="DT121" s="921"/>
      <c r="DU121" s="921"/>
      <c r="DV121" s="922">
        <v>28.2</v>
      </c>
      <c r="DW121" s="922"/>
      <c r="DX121" s="922"/>
      <c r="DY121" s="922"/>
      <c r="DZ121" s="923"/>
    </row>
    <row r="122" spans="1:130" s="197" customFormat="1" ht="26.25" customHeight="1">
      <c r="A122" s="976"/>
      <c r="B122" s="947"/>
      <c r="C122" s="917" t="s">
        <v>423</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113</v>
      </c>
      <c r="AB122" s="960"/>
      <c r="AC122" s="960"/>
      <c r="AD122" s="960"/>
      <c r="AE122" s="961"/>
      <c r="AF122" s="962" t="s">
        <v>113</v>
      </c>
      <c r="AG122" s="960"/>
      <c r="AH122" s="960"/>
      <c r="AI122" s="960"/>
      <c r="AJ122" s="961"/>
      <c r="AK122" s="962" t="s">
        <v>113</v>
      </c>
      <c r="AL122" s="960"/>
      <c r="AM122" s="960"/>
      <c r="AN122" s="960"/>
      <c r="AO122" s="961"/>
      <c r="AP122" s="963" t="s">
        <v>113</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444</v>
      </c>
      <c r="BP122" s="995"/>
      <c r="BQ122" s="1035">
        <v>29731358</v>
      </c>
      <c r="BR122" s="1036"/>
      <c r="BS122" s="1036"/>
      <c r="BT122" s="1036"/>
      <c r="BU122" s="1036"/>
      <c r="BV122" s="1036">
        <v>30075972</v>
      </c>
      <c r="BW122" s="1036"/>
      <c r="BX122" s="1036"/>
      <c r="BY122" s="1036"/>
      <c r="BZ122" s="1036"/>
      <c r="CA122" s="1036">
        <v>30196517</v>
      </c>
      <c r="CB122" s="1036"/>
      <c r="CC122" s="1036"/>
      <c r="CD122" s="1036"/>
      <c r="CE122" s="1036"/>
      <c r="CF122" s="988"/>
      <c r="CG122" s="989"/>
      <c r="CH122" s="989"/>
      <c r="CI122" s="989"/>
      <c r="CJ122" s="990"/>
      <c r="CK122" s="1017"/>
      <c r="CL122" s="1018"/>
      <c r="CM122" s="1018"/>
      <c r="CN122" s="1018"/>
      <c r="CO122" s="1019"/>
      <c r="CP122" s="1008" t="s">
        <v>445</v>
      </c>
      <c r="CQ122" s="1009"/>
      <c r="CR122" s="1009"/>
      <c r="CS122" s="1009"/>
      <c r="CT122" s="1009"/>
      <c r="CU122" s="1009"/>
      <c r="CV122" s="1009"/>
      <c r="CW122" s="1009"/>
      <c r="CX122" s="1009"/>
      <c r="CY122" s="1009"/>
      <c r="CZ122" s="1009"/>
      <c r="DA122" s="1009"/>
      <c r="DB122" s="1009"/>
      <c r="DC122" s="1009"/>
      <c r="DD122" s="1009"/>
      <c r="DE122" s="1009"/>
      <c r="DF122" s="1010"/>
      <c r="DG122" s="920">
        <v>1023027</v>
      </c>
      <c r="DH122" s="921"/>
      <c r="DI122" s="921"/>
      <c r="DJ122" s="921"/>
      <c r="DK122" s="921"/>
      <c r="DL122" s="921">
        <v>934002</v>
      </c>
      <c r="DM122" s="921"/>
      <c r="DN122" s="921"/>
      <c r="DO122" s="921"/>
      <c r="DP122" s="921"/>
      <c r="DQ122" s="921">
        <v>892258</v>
      </c>
      <c r="DR122" s="921"/>
      <c r="DS122" s="921"/>
      <c r="DT122" s="921"/>
      <c r="DU122" s="921"/>
      <c r="DV122" s="922">
        <v>8.6999999999999993</v>
      </c>
      <c r="DW122" s="922"/>
      <c r="DX122" s="922"/>
      <c r="DY122" s="922"/>
      <c r="DZ122" s="923"/>
    </row>
    <row r="123" spans="1:130" s="197" customFormat="1" ht="26.25" customHeight="1" thickBot="1">
      <c r="A123" s="976"/>
      <c r="B123" s="947"/>
      <c r="C123" s="917" t="s">
        <v>429</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v>51832</v>
      </c>
      <c r="AB123" s="960"/>
      <c r="AC123" s="960"/>
      <c r="AD123" s="960"/>
      <c r="AE123" s="961"/>
      <c r="AF123" s="962">
        <v>51722</v>
      </c>
      <c r="AG123" s="960"/>
      <c r="AH123" s="960"/>
      <c r="AI123" s="960"/>
      <c r="AJ123" s="961"/>
      <c r="AK123" s="962">
        <v>51814</v>
      </c>
      <c r="AL123" s="960"/>
      <c r="AM123" s="960"/>
      <c r="AN123" s="960"/>
      <c r="AO123" s="961"/>
      <c r="AP123" s="963">
        <v>0.5</v>
      </c>
      <c r="AQ123" s="964"/>
      <c r="AR123" s="964"/>
      <c r="AS123" s="964"/>
      <c r="AT123" s="965"/>
      <c r="AU123" s="1032" t="s">
        <v>446</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72</v>
      </c>
      <c r="BR123" s="1028"/>
      <c r="BS123" s="1028"/>
      <c r="BT123" s="1028"/>
      <c r="BU123" s="1028"/>
      <c r="BV123" s="1028">
        <v>61.7</v>
      </c>
      <c r="BW123" s="1028"/>
      <c r="BX123" s="1028"/>
      <c r="BY123" s="1028"/>
      <c r="BZ123" s="1028"/>
      <c r="CA123" s="1028">
        <v>52.6</v>
      </c>
      <c r="CB123" s="1028"/>
      <c r="CC123" s="1028"/>
      <c r="CD123" s="1028"/>
      <c r="CE123" s="1028"/>
      <c r="CF123" s="1029"/>
      <c r="CG123" s="1030"/>
      <c r="CH123" s="1030"/>
      <c r="CI123" s="1030"/>
      <c r="CJ123" s="1031"/>
      <c r="CK123" s="1017"/>
      <c r="CL123" s="1018"/>
      <c r="CM123" s="1018"/>
      <c r="CN123" s="1018"/>
      <c r="CO123" s="1019"/>
      <c r="CP123" s="1008" t="s">
        <v>447</v>
      </c>
      <c r="CQ123" s="1009"/>
      <c r="CR123" s="1009"/>
      <c r="CS123" s="1009"/>
      <c r="CT123" s="1009"/>
      <c r="CU123" s="1009"/>
      <c r="CV123" s="1009"/>
      <c r="CW123" s="1009"/>
      <c r="CX123" s="1009"/>
      <c r="CY123" s="1009"/>
      <c r="CZ123" s="1009"/>
      <c r="DA123" s="1009"/>
      <c r="DB123" s="1009"/>
      <c r="DC123" s="1009"/>
      <c r="DD123" s="1009"/>
      <c r="DE123" s="1009"/>
      <c r="DF123" s="1010"/>
      <c r="DG123" s="959">
        <v>129145</v>
      </c>
      <c r="DH123" s="960"/>
      <c r="DI123" s="960"/>
      <c r="DJ123" s="960"/>
      <c r="DK123" s="961"/>
      <c r="DL123" s="962">
        <v>114894</v>
      </c>
      <c r="DM123" s="960"/>
      <c r="DN123" s="960"/>
      <c r="DO123" s="960"/>
      <c r="DP123" s="961"/>
      <c r="DQ123" s="962">
        <v>100387</v>
      </c>
      <c r="DR123" s="960"/>
      <c r="DS123" s="960"/>
      <c r="DT123" s="960"/>
      <c r="DU123" s="961"/>
      <c r="DV123" s="963">
        <v>1</v>
      </c>
      <c r="DW123" s="964"/>
      <c r="DX123" s="964"/>
      <c r="DY123" s="964"/>
      <c r="DZ123" s="965"/>
    </row>
    <row r="124" spans="1:130" s="197" customFormat="1" ht="26.25" customHeight="1">
      <c r="A124" s="976"/>
      <c r="B124" s="947"/>
      <c r="C124" s="917" t="s">
        <v>432</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113</v>
      </c>
      <c r="AB124" s="960"/>
      <c r="AC124" s="960"/>
      <c r="AD124" s="960"/>
      <c r="AE124" s="961"/>
      <c r="AF124" s="962" t="s">
        <v>113</v>
      </c>
      <c r="AG124" s="960"/>
      <c r="AH124" s="960"/>
      <c r="AI124" s="960"/>
      <c r="AJ124" s="961"/>
      <c r="AK124" s="962" t="s">
        <v>113</v>
      </c>
      <c r="AL124" s="960"/>
      <c r="AM124" s="960"/>
      <c r="AN124" s="960"/>
      <c r="AO124" s="961"/>
      <c r="AP124" s="963" t="s">
        <v>113</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448</v>
      </c>
      <c r="CQ124" s="1009"/>
      <c r="CR124" s="1009"/>
      <c r="CS124" s="1009"/>
      <c r="CT124" s="1009"/>
      <c r="CU124" s="1009"/>
      <c r="CV124" s="1009"/>
      <c r="CW124" s="1009"/>
      <c r="CX124" s="1009"/>
      <c r="CY124" s="1009"/>
      <c r="CZ124" s="1009"/>
      <c r="DA124" s="1009"/>
      <c r="DB124" s="1009"/>
      <c r="DC124" s="1009"/>
      <c r="DD124" s="1009"/>
      <c r="DE124" s="1009"/>
      <c r="DF124" s="1010"/>
      <c r="DG124" s="998" t="s">
        <v>113</v>
      </c>
      <c r="DH124" s="999"/>
      <c r="DI124" s="999"/>
      <c r="DJ124" s="999"/>
      <c r="DK124" s="1000"/>
      <c r="DL124" s="1001" t="s">
        <v>113</v>
      </c>
      <c r="DM124" s="999"/>
      <c r="DN124" s="999"/>
      <c r="DO124" s="999"/>
      <c r="DP124" s="1000"/>
      <c r="DQ124" s="1001" t="s">
        <v>113</v>
      </c>
      <c r="DR124" s="999"/>
      <c r="DS124" s="999"/>
      <c r="DT124" s="999"/>
      <c r="DU124" s="1000"/>
      <c r="DV124" s="1002" t="s">
        <v>113</v>
      </c>
      <c r="DW124" s="1003"/>
      <c r="DX124" s="1003"/>
      <c r="DY124" s="1003"/>
      <c r="DZ124" s="1004"/>
    </row>
    <row r="125" spans="1:130" s="197" customFormat="1" ht="26.25" customHeight="1" thickBot="1">
      <c r="A125" s="976"/>
      <c r="B125" s="947"/>
      <c r="C125" s="917" t="s">
        <v>434</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113</v>
      </c>
      <c r="AB125" s="960"/>
      <c r="AC125" s="960"/>
      <c r="AD125" s="960"/>
      <c r="AE125" s="961"/>
      <c r="AF125" s="962" t="s">
        <v>113</v>
      </c>
      <c r="AG125" s="960"/>
      <c r="AH125" s="960"/>
      <c r="AI125" s="960"/>
      <c r="AJ125" s="961"/>
      <c r="AK125" s="962" t="s">
        <v>113</v>
      </c>
      <c r="AL125" s="960"/>
      <c r="AM125" s="960"/>
      <c r="AN125" s="960"/>
      <c r="AO125" s="961"/>
      <c r="AP125" s="963" t="s">
        <v>113</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449</v>
      </c>
      <c r="CL125" s="1015"/>
      <c r="CM125" s="1015"/>
      <c r="CN125" s="1015"/>
      <c r="CO125" s="1016"/>
      <c r="CP125" s="941" t="s">
        <v>450</v>
      </c>
      <c r="CQ125" s="888"/>
      <c r="CR125" s="888"/>
      <c r="CS125" s="888"/>
      <c r="CT125" s="888"/>
      <c r="CU125" s="888"/>
      <c r="CV125" s="888"/>
      <c r="CW125" s="888"/>
      <c r="CX125" s="888"/>
      <c r="CY125" s="888"/>
      <c r="CZ125" s="888"/>
      <c r="DA125" s="888"/>
      <c r="DB125" s="888"/>
      <c r="DC125" s="888"/>
      <c r="DD125" s="888"/>
      <c r="DE125" s="888"/>
      <c r="DF125" s="889"/>
      <c r="DG125" s="927" t="s">
        <v>113</v>
      </c>
      <c r="DH125" s="928"/>
      <c r="DI125" s="928"/>
      <c r="DJ125" s="928"/>
      <c r="DK125" s="928"/>
      <c r="DL125" s="928" t="s">
        <v>113</v>
      </c>
      <c r="DM125" s="928"/>
      <c r="DN125" s="928"/>
      <c r="DO125" s="928"/>
      <c r="DP125" s="928"/>
      <c r="DQ125" s="928" t="s">
        <v>113</v>
      </c>
      <c r="DR125" s="928"/>
      <c r="DS125" s="928"/>
      <c r="DT125" s="928"/>
      <c r="DU125" s="928"/>
      <c r="DV125" s="929" t="s">
        <v>113</v>
      </c>
      <c r="DW125" s="929"/>
      <c r="DX125" s="929"/>
      <c r="DY125" s="929"/>
      <c r="DZ125" s="930"/>
    </row>
    <row r="126" spans="1:130" s="197" customFormat="1" ht="26.25" customHeight="1">
      <c r="A126" s="976"/>
      <c r="B126" s="947"/>
      <c r="C126" s="917" t="s">
        <v>437</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v>5650</v>
      </c>
      <c r="AB126" s="960"/>
      <c r="AC126" s="960"/>
      <c r="AD126" s="960"/>
      <c r="AE126" s="961"/>
      <c r="AF126" s="962">
        <v>5150</v>
      </c>
      <c r="AG126" s="960"/>
      <c r="AH126" s="960"/>
      <c r="AI126" s="960"/>
      <c r="AJ126" s="961"/>
      <c r="AK126" s="962">
        <v>17203</v>
      </c>
      <c r="AL126" s="960"/>
      <c r="AM126" s="960"/>
      <c r="AN126" s="960"/>
      <c r="AO126" s="961"/>
      <c r="AP126" s="963">
        <v>0.2</v>
      </c>
      <c r="AQ126" s="964"/>
      <c r="AR126" s="964"/>
      <c r="AS126" s="964"/>
      <c r="AT126" s="965"/>
      <c r="AU126" s="233"/>
      <c r="AV126" s="233"/>
      <c r="AW126" s="233"/>
      <c r="AX126" s="1037" t="s">
        <v>451</v>
      </c>
      <c r="AY126" s="1038"/>
      <c r="AZ126" s="1038"/>
      <c r="BA126" s="1038"/>
      <c r="BB126" s="1038"/>
      <c r="BC126" s="1038"/>
      <c r="BD126" s="1038"/>
      <c r="BE126" s="1039"/>
      <c r="BF126" s="1053" t="s">
        <v>452</v>
      </c>
      <c r="BG126" s="1038"/>
      <c r="BH126" s="1038"/>
      <c r="BI126" s="1038"/>
      <c r="BJ126" s="1038"/>
      <c r="BK126" s="1038"/>
      <c r="BL126" s="1039"/>
      <c r="BM126" s="1053" t="s">
        <v>453</v>
      </c>
      <c r="BN126" s="1038"/>
      <c r="BO126" s="1038"/>
      <c r="BP126" s="1038"/>
      <c r="BQ126" s="1038"/>
      <c r="BR126" s="1038"/>
      <c r="BS126" s="1039"/>
      <c r="BT126" s="1053" t="s">
        <v>454</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455</v>
      </c>
      <c r="CQ126" s="951"/>
      <c r="CR126" s="951"/>
      <c r="CS126" s="951"/>
      <c r="CT126" s="951"/>
      <c r="CU126" s="951"/>
      <c r="CV126" s="951"/>
      <c r="CW126" s="951"/>
      <c r="CX126" s="951"/>
      <c r="CY126" s="951"/>
      <c r="CZ126" s="951"/>
      <c r="DA126" s="951"/>
      <c r="DB126" s="951"/>
      <c r="DC126" s="951"/>
      <c r="DD126" s="951"/>
      <c r="DE126" s="951"/>
      <c r="DF126" s="952"/>
      <c r="DG126" s="920" t="s">
        <v>113</v>
      </c>
      <c r="DH126" s="921"/>
      <c r="DI126" s="921"/>
      <c r="DJ126" s="921"/>
      <c r="DK126" s="921"/>
      <c r="DL126" s="921" t="s">
        <v>113</v>
      </c>
      <c r="DM126" s="921"/>
      <c r="DN126" s="921"/>
      <c r="DO126" s="921"/>
      <c r="DP126" s="921"/>
      <c r="DQ126" s="921" t="s">
        <v>113</v>
      </c>
      <c r="DR126" s="921"/>
      <c r="DS126" s="921"/>
      <c r="DT126" s="921"/>
      <c r="DU126" s="921"/>
      <c r="DV126" s="922" t="s">
        <v>113</v>
      </c>
      <c r="DW126" s="922"/>
      <c r="DX126" s="922"/>
      <c r="DY126" s="922"/>
      <c r="DZ126" s="923"/>
    </row>
    <row r="127" spans="1:130" s="197" customFormat="1" ht="26.25" customHeight="1" thickBot="1">
      <c r="A127" s="977"/>
      <c r="B127" s="949"/>
      <c r="C127" s="1005" t="s">
        <v>456</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v>6207</v>
      </c>
      <c r="AB127" s="960"/>
      <c r="AC127" s="960"/>
      <c r="AD127" s="960"/>
      <c r="AE127" s="961"/>
      <c r="AF127" s="962">
        <v>5319</v>
      </c>
      <c r="AG127" s="960"/>
      <c r="AH127" s="960"/>
      <c r="AI127" s="960"/>
      <c r="AJ127" s="961"/>
      <c r="AK127" s="962">
        <v>4408</v>
      </c>
      <c r="AL127" s="960"/>
      <c r="AM127" s="960"/>
      <c r="AN127" s="960"/>
      <c r="AO127" s="961"/>
      <c r="AP127" s="963">
        <v>0</v>
      </c>
      <c r="AQ127" s="964"/>
      <c r="AR127" s="964"/>
      <c r="AS127" s="964"/>
      <c r="AT127" s="965"/>
      <c r="AU127" s="233"/>
      <c r="AV127" s="233"/>
      <c r="AW127" s="233"/>
      <c r="AX127" s="887" t="s">
        <v>457</v>
      </c>
      <c r="AY127" s="888"/>
      <c r="AZ127" s="888"/>
      <c r="BA127" s="888"/>
      <c r="BB127" s="888"/>
      <c r="BC127" s="888"/>
      <c r="BD127" s="888"/>
      <c r="BE127" s="889"/>
      <c r="BF127" s="1042" t="s">
        <v>113</v>
      </c>
      <c r="BG127" s="1043"/>
      <c r="BH127" s="1043"/>
      <c r="BI127" s="1043"/>
      <c r="BJ127" s="1043"/>
      <c r="BK127" s="1043"/>
      <c r="BL127" s="1052"/>
      <c r="BM127" s="1042">
        <v>13</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458</v>
      </c>
      <c r="CQ127" s="1046"/>
      <c r="CR127" s="1046"/>
      <c r="CS127" s="1046"/>
      <c r="CT127" s="1046"/>
      <c r="CU127" s="1046"/>
      <c r="CV127" s="1046"/>
      <c r="CW127" s="1046"/>
      <c r="CX127" s="1046"/>
      <c r="CY127" s="1046"/>
      <c r="CZ127" s="1046"/>
      <c r="DA127" s="1046"/>
      <c r="DB127" s="1046"/>
      <c r="DC127" s="1046"/>
      <c r="DD127" s="1046"/>
      <c r="DE127" s="1046"/>
      <c r="DF127" s="1047"/>
      <c r="DG127" s="1048" t="s">
        <v>113</v>
      </c>
      <c r="DH127" s="1049"/>
      <c r="DI127" s="1049"/>
      <c r="DJ127" s="1049"/>
      <c r="DK127" s="1049"/>
      <c r="DL127" s="1049" t="s">
        <v>113</v>
      </c>
      <c r="DM127" s="1049"/>
      <c r="DN127" s="1049"/>
      <c r="DO127" s="1049"/>
      <c r="DP127" s="1049"/>
      <c r="DQ127" s="1049" t="s">
        <v>113</v>
      </c>
      <c r="DR127" s="1049"/>
      <c r="DS127" s="1049"/>
      <c r="DT127" s="1049"/>
      <c r="DU127" s="1049"/>
      <c r="DV127" s="1050" t="s">
        <v>113</v>
      </c>
      <c r="DW127" s="1050"/>
      <c r="DX127" s="1050"/>
      <c r="DY127" s="1050"/>
      <c r="DZ127" s="1051"/>
    </row>
    <row r="128" spans="1:130" s="197" customFormat="1" ht="26.25" customHeight="1">
      <c r="A128" s="1072" t="s">
        <v>459</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460</v>
      </c>
      <c r="X128" s="1074"/>
      <c r="Y128" s="1074"/>
      <c r="Z128" s="1075"/>
      <c r="AA128" s="1090">
        <v>193440</v>
      </c>
      <c r="AB128" s="1091"/>
      <c r="AC128" s="1091"/>
      <c r="AD128" s="1091"/>
      <c r="AE128" s="1092"/>
      <c r="AF128" s="1093">
        <v>194398</v>
      </c>
      <c r="AG128" s="1091"/>
      <c r="AH128" s="1091"/>
      <c r="AI128" s="1091"/>
      <c r="AJ128" s="1092"/>
      <c r="AK128" s="1093">
        <v>196037</v>
      </c>
      <c r="AL128" s="1091"/>
      <c r="AM128" s="1091"/>
      <c r="AN128" s="1091"/>
      <c r="AO128" s="1092"/>
      <c r="AP128" s="1094"/>
      <c r="AQ128" s="1095"/>
      <c r="AR128" s="1095"/>
      <c r="AS128" s="1095"/>
      <c r="AT128" s="1096"/>
      <c r="AU128" s="235"/>
      <c r="AV128" s="235"/>
      <c r="AW128" s="235"/>
      <c r="AX128" s="1055" t="s">
        <v>461</v>
      </c>
      <c r="AY128" s="951"/>
      <c r="AZ128" s="951"/>
      <c r="BA128" s="951"/>
      <c r="BB128" s="951"/>
      <c r="BC128" s="951"/>
      <c r="BD128" s="951"/>
      <c r="BE128" s="952"/>
      <c r="BF128" s="1067" t="s">
        <v>113</v>
      </c>
      <c r="BG128" s="1068"/>
      <c r="BH128" s="1068"/>
      <c r="BI128" s="1068"/>
      <c r="BJ128" s="1068"/>
      <c r="BK128" s="1068"/>
      <c r="BL128" s="1069"/>
      <c r="BM128" s="1067">
        <v>18</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462</v>
      </c>
      <c r="X129" s="1062"/>
      <c r="Y129" s="1062"/>
      <c r="Z129" s="1063"/>
      <c r="AA129" s="959">
        <v>12474914</v>
      </c>
      <c r="AB129" s="960"/>
      <c r="AC129" s="960"/>
      <c r="AD129" s="960"/>
      <c r="AE129" s="961"/>
      <c r="AF129" s="962">
        <v>12614130</v>
      </c>
      <c r="AG129" s="960"/>
      <c r="AH129" s="960"/>
      <c r="AI129" s="960"/>
      <c r="AJ129" s="961"/>
      <c r="AK129" s="962">
        <v>12514225</v>
      </c>
      <c r="AL129" s="960"/>
      <c r="AM129" s="960"/>
      <c r="AN129" s="960"/>
      <c r="AO129" s="961"/>
      <c r="AP129" s="1064"/>
      <c r="AQ129" s="1065"/>
      <c r="AR129" s="1065"/>
      <c r="AS129" s="1065"/>
      <c r="AT129" s="1066"/>
      <c r="AU129" s="235"/>
      <c r="AV129" s="235"/>
      <c r="AW129" s="235"/>
      <c r="AX129" s="1055" t="s">
        <v>463</v>
      </c>
      <c r="AY129" s="951"/>
      <c r="AZ129" s="951"/>
      <c r="BA129" s="951"/>
      <c r="BB129" s="951"/>
      <c r="BC129" s="951"/>
      <c r="BD129" s="951"/>
      <c r="BE129" s="952"/>
      <c r="BF129" s="1056">
        <v>10.4</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1" t="s">
        <v>464</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465</v>
      </c>
      <c r="X130" s="1062"/>
      <c r="Y130" s="1062"/>
      <c r="Z130" s="1063"/>
      <c r="AA130" s="959">
        <v>2191094</v>
      </c>
      <c r="AB130" s="960"/>
      <c r="AC130" s="960"/>
      <c r="AD130" s="960"/>
      <c r="AE130" s="961"/>
      <c r="AF130" s="962">
        <v>2218984</v>
      </c>
      <c r="AG130" s="960"/>
      <c r="AH130" s="960"/>
      <c r="AI130" s="960"/>
      <c r="AJ130" s="961"/>
      <c r="AK130" s="962">
        <v>2240343</v>
      </c>
      <c r="AL130" s="960"/>
      <c r="AM130" s="960"/>
      <c r="AN130" s="960"/>
      <c r="AO130" s="961"/>
      <c r="AP130" s="1064"/>
      <c r="AQ130" s="1065"/>
      <c r="AR130" s="1065"/>
      <c r="AS130" s="1065"/>
      <c r="AT130" s="1066"/>
      <c r="AU130" s="235"/>
      <c r="AV130" s="235"/>
      <c r="AW130" s="235"/>
      <c r="AX130" s="1114" t="s">
        <v>466</v>
      </c>
      <c r="AY130" s="1046"/>
      <c r="AZ130" s="1046"/>
      <c r="BA130" s="1046"/>
      <c r="BB130" s="1046"/>
      <c r="BC130" s="1046"/>
      <c r="BD130" s="1046"/>
      <c r="BE130" s="1047"/>
      <c r="BF130" s="1076">
        <v>52.6</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467</v>
      </c>
      <c r="X131" s="1085"/>
      <c r="Y131" s="1085"/>
      <c r="Z131" s="1086"/>
      <c r="AA131" s="998">
        <v>10283820</v>
      </c>
      <c r="AB131" s="999"/>
      <c r="AC131" s="999"/>
      <c r="AD131" s="999"/>
      <c r="AE131" s="1000"/>
      <c r="AF131" s="1001">
        <v>10395146</v>
      </c>
      <c r="AG131" s="999"/>
      <c r="AH131" s="999"/>
      <c r="AI131" s="999"/>
      <c r="AJ131" s="1000"/>
      <c r="AK131" s="1001">
        <v>10273882</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8" t="s">
        <v>468</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469</v>
      </c>
      <c r="W132" s="1102"/>
      <c r="X132" s="1102"/>
      <c r="Y132" s="1102"/>
      <c r="Z132" s="1103"/>
      <c r="AA132" s="1104">
        <v>11.05663071</v>
      </c>
      <c r="AB132" s="1105"/>
      <c r="AC132" s="1105"/>
      <c r="AD132" s="1105"/>
      <c r="AE132" s="1106"/>
      <c r="AF132" s="1107">
        <v>10.262058850000001</v>
      </c>
      <c r="AG132" s="1105"/>
      <c r="AH132" s="1105"/>
      <c r="AI132" s="1105"/>
      <c r="AJ132" s="1106"/>
      <c r="AK132" s="1107">
        <v>10.167257129999999</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470</v>
      </c>
      <c r="W133" s="1109"/>
      <c r="X133" s="1109"/>
      <c r="Y133" s="1109"/>
      <c r="Z133" s="1110"/>
      <c r="AA133" s="1111">
        <v>12.3</v>
      </c>
      <c r="AB133" s="1112"/>
      <c r="AC133" s="1112"/>
      <c r="AD133" s="1112"/>
      <c r="AE133" s="1113"/>
      <c r="AF133" s="1111">
        <v>11.4</v>
      </c>
      <c r="AG133" s="1112"/>
      <c r="AH133" s="1112"/>
      <c r="AI133" s="1112"/>
      <c r="AJ133" s="1113"/>
      <c r="AK133" s="1111">
        <v>10.4</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3" zoomScaleNormal="85" zoomScaleSheetLayoutView="55" workbookViewId="0">
      <selection activeCell="P73" sqref="P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7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8" t="s">
        <v>473</v>
      </c>
      <c r="L7" s="254"/>
      <c r="M7" s="255" t="s">
        <v>474</v>
      </c>
      <c r="N7" s="256"/>
    </row>
    <row r="8" spans="1:16">
      <c r="A8" s="248"/>
      <c r="B8" s="244"/>
      <c r="C8" s="244"/>
      <c r="D8" s="244"/>
      <c r="E8" s="244"/>
      <c r="F8" s="244"/>
      <c r="G8" s="257"/>
      <c r="H8" s="258"/>
      <c r="I8" s="258"/>
      <c r="J8" s="259"/>
      <c r="K8" s="1119"/>
      <c r="L8" s="260" t="s">
        <v>475</v>
      </c>
      <c r="M8" s="261" t="s">
        <v>476</v>
      </c>
      <c r="N8" s="262" t="s">
        <v>477</v>
      </c>
    </row>
    <row r="9" spans="1:16">
      <c r="A9" s="248"/>
      <c r="B9" s="244"/>
      <c r="C9" s="244"/>
      <c r="D9" s="244"/>
      <c r="E9" s="244"/>
      <c r="F9" s="244"/>
      <c r="G9" s="1120" t="s">
        <v>478</v>
      </c>
      <c r="H9" s="1121"/>
      <c r="I9" s="1121"/>
      <c r="J9" s="1122"/>
      <c r="K9" s="263">
        <v>2718635</v>
      </c>
      <c r="L9" s="264">
        <v>78626</v>
      </c>
      <c r="M9" s="265">
        <v>84248</v>
      </c>
      <c r="N9" s="266">
        <v>-6.7</v>
      </c>
    </row>
    <row r="10" spans="1:16">
      <c r="A10" s="248"/>
      <c r="B10" s="244"/>
      <c r="C10" s="244"/>
      <c r="D10" s="244"/>
      <c r="E10" s="244"/>
      <c r="F10" s="244"/>
      <c r="G10" s="1120" t="s">
        <v>479</v>
      </c>
      <c r="H10" s="1121"/>
      <c r="I10" s="1121"/>
      <c r="J10" s="1122"/>
      <c r="K10" s="267">
        <v>302151</v>
      </c>
      <c r="L10" s="268">
        <v>8738</v>
      </c>
      <c r="M10" s="269">
        <v>7169</v>
      </c>
      <c r="N10" s="270">
        <v>21.9</v>
      </c>
    </row>
    <row r="11" spans="1:16" ht="13.5" customHeight="1">
      <c r="A11" s="248"/>
      <c r="B11" s="244"/>
      <c r="C11" s="244"/>
      <c r="D11" s="244"/>
      <c r="E11" s="244"/>
      <c r="F11" s="244"/>
      <c r="G11" s="1120" t="s">
        <v>480</v>
      </c>
      <c r="H11" s="1121"/>
      <c r="I11" s="1121"/>
      <c r="J11" s="1122"/>
      <c r="K11" s="267">
        <v>405282</v>
      </c>
      <c r="L11" s="268">
        <v>11721</v>
      </c>
      <c r="M11" s="269">
        <v>9152</v>
      </c>
      <c r="N11" s="270">
        <v>28.1</v>
      </c>
    </row>
    <row r="12" spans="1:16" ht="13.5" customHeight="1">
      <c r="A12" s="248"/>
      <c r="B12" s="244"/>
      <c r="C12" s="244"/>
      <c r="D12" s="244"/>
      <c r="E12" s="244"/>
      <c r="F12" s="244"/>
      <c r="G12" s="1120" t="s">
        <v>481</v>
      </c>
      <c r="H12" s="1121"/>
      <c r="I12" s="1121"/>
      <c r="J12" s="1122"/>
      <c r="K12" s="267">
        <v>7841</v>
      </c>
      <c r="L12" s="268">
        <v>227</v>
      </c>
      <c r="M12" s="269">
        <v>893</v>
      </c>
      <c r="N12" s="270">
        <v>-74.599999999999994</v>
      </c>
    </row>
    <row r="13" spans="1:16" ht="13.5" customHeight="1">
      <c r="A13" s="248"/>
      <c r="B13" s="244"/>
      <c r="C13" s="244"/>
      <c r="D13" s="244"/>
      <c r="E13" s="244"/>
      <c r="F13" s="244"/>
      <c r="G13" s="1120" t="s">
        <v>482</v>
      </c>
      <c r="H13" s="1121"/>
      <c r="I13" s="1121"/>
      <c r="J13" s="1122"/>
      <c r="K13" s="267" t="s">
        <v>483</v>
      </c>
      <c r="L13" s="268" t="s">
        <v>483</v>
      </c>
      <c r="M13" s="269">
        <v>3</v>
      </c>
      <c r="N13" s="270" t="s">
        <v>483</v>
      </c>
    </row>
    <row r="14" spans="1:16" ht="13.5" customHeight="1">
      <c r="A14" s="248"/>
      <c r="B14" s="244"/>
      <c r="C14" s="244"/>
      <c r="D14" s="244"/>
      <c r="E14" s="244"/>
      <c r="F14" s="244"/>
      <c r="G14" s="1120" t="s">
        <v>484</v>
      </c>
      <c r="H14" s="1121"/>
      <c r="I14" s="1121"/>
      <c r="J14" s="1122"/>
      <c r="K14" s="267">
        <v>61942</v>
      </c>
      <c r="L14" s="268">
        <v>1791</v>
      </c>
      <c r="M14" s="269">
        <v>3652</v>
      </c>
      <c r="N14" s="270">
        <v>-51</v>
      </c>
    </row>
    <row r="15" spans="1:16" ht="13.5" customHeight="1">
      <c r="A15" s="248"/>
      <c r="B15" s="244"/>
      <c r="C15" s="244"/>
      <c r="D15" s="244"/>
      <c r="E15" s="244"/>
      <c r="F15" s="244"/>
      <c r="G15" s="1120" t="s">
        <v>485</v>
      </c>
      <c r="H15" s="1121"/>
      <c r="I15" s="1121"/>
      <c r="J15" s="1122"/>
      <c r="K15" s="267">
        <v>58422</v>
      </c>
      <c r="L15" s="268">
        <v>1690</v>
      </c>
      <c r="M15" s="269">
        <v>2134</v>
      </c>
      <c r="N15" s="270">
        <v>-20.8</v>
      </c>
    </row>
    <row r="16" spans="1:16">
      <c r="A16" s="248"/>
      <c r="B16" s="244"/>
      <c r="C16" s="244"/>
      <c r="D16" s="244"/>
      <c r="E16" s="244"/>
      <c r="F16" s="244"/>
      <c r="G16" s="1123" t="s">
        <v>486</v>
      </c>
      <c r="H16" s="1124"/>
      <c r="I16" s="1124"/>
      <c r="J16" s="1125"/>
      <c r="K16" s="268">
        <v>-382174</v>
      </c>
      <c r="L16" s="268">
        <v>-11053</v>
      </c>
      <c r="M16" s="269">
        <v>-9248</v>
      </c>
      <c r="N16" s="270">
        <v>19.5</v>
      </c>
    </row>
    <row r="17" spans="1:16">
      <c r="A17" s="248"/>
      <c r="B17" s="244"/>
      <c r="C17" s="244"/>
      <c r="D17" s="244"/>
      <c r="E17" s="244"/>
      <c r="F17" s="244"/>
      <c r="G17" s="1123" t="s">
        <v>171</v>
      </c>
      <c r="H17" s="1124"/>
      <c r="I17" s="1124"/>
      <c r="J17" s="1125"/>
      <c r="K17" s="268">
        <v>3172099</v>
      </c>
      <c r="L17" s="268">
        <v>91740</v>
      </c>
      <c r="M17" s="269">
        <v>98003</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5" t="s">
        <v>491</v>
      </c>
      <c r="H21" s="1116"/>
      <c r="I21" s="1116"/>
      <c r="J21" s="1117"/>
      <c r="K21" s="280">
        <v>9.25</v>
      </c>
      <c r="L21" s="281">
        <v>9.39</v>
      </c>
      <c r="M21" s="282">
        <v>-0.14000000000000001</v>
      </c>
      <c r="N21" s="249"/>
      <c r="O21" s="283"/>
      <c r="P21" s="279"/>
    </row>
    <row r="22" spans="1:16" s="284" customFormat="1">
      <c r="A22" s="279"/>
      <c r="B22" s="249"/>
      <c r="C22" s="249"/>
      <c r="D22" s="249"/>
      <c r="E22" s="249"/>
      <c r="F22" s="249"/>
      <c r="G22" s="1115" t="s">
        <v>492</v>
      </c>
      <c r="H22" s="1116"/>
      <c r="I22" s="1116"/>
      <c r="J22" s="1117"/>
      <c r="K22" s="285">
        <v>91.2</v>
      </c>
      <c r="L22" s="286">
        <v>97</v>
      </c>
      <c r="M22" s="287">
        <v>-5.8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494</v>
      </c>
      <c r="H29" s="249"/>
      <c r="I29" s="249"/>
      <c r="J29" s="249"/>
      <c r="K29" s="244"/>
      <c r="L29" s="244"/>
      <c r="M29" s="244"/>
      <c r="N29" s="244"/>
      <c r="O29" s="293"/>
    </row>
    <row r="30" spans="1:16">
      <c r="A30" s="248"/>
      <c r="B30" s="244"/>
      <c r="C30" s="244"/>
      <c r="D30" s="244"/>
      <c r="E30" s="244"/>
      <c r="F30" s="244"/>
      <c r="G30" s="251"/>
      <c r="H30" s="252"/>
      <c r="I30" s="252"/>
      <c r="J30" s="253"/>
      <c r="K30" s="1118" t="s">
        <v>473</v>
      </c>
      <c r="L30" s="254"/>
      <c r="M30" s="255" t="s">
        <v>474</v>
      </c>
      <c r="N30" s="256"/>
    </row>
    <row r="31" spans="1:16">
      <c r="A31" s="248"/>
      <c r="B31" s="244"/>
      <c r="C31" s="244"/>
      <c r="D31" s="244"/>
      <c r="E31" s="244"/>
      <c r="F31" s="244"/>
      <c r="G31" s="257"/>
      <c r="H31" s="258"/>
      <c r="I31" s="258"/>
      <c r="J31" s="259"/>
      <c r="K31" s="1119"/>
      <c r="L31" s="260" t="s">
        <v>475</v>
      </c>
      <c r="M31" s="261" t="s">
        <v>476</v>
      </c>
      <c r="N31" s="262" t="s">
        <v>477</v>
      </c>
    </row>
    <row r="32" spans="1:16" ht="27" customHeight="1">
      <c r="A32" s="248"/>
      <c r="B32" s="244"/>
      <c r="C32" s="244"/>
      <c r="D32" s="244"/>
      <c r="E32" s="244"/>
      <c r="F32" s="244"/>
      <c r="G32" s="1131" t="s">
        <v>495</v>
      </c>
      <c r="H32" s="1132"/>
      <c r="I32" s="1132"/>
      <c r="J32" s="1133"/>
      <c r="K32" s="294">
        <v>2025954</v>
      </c>
      <c r="L32" s="294">
        <v>58593</v>
      </c>
      <c r="M32" s="295">
        <v>64926</v>
      </c>
      <c r="N32" s="296">
        <v>-9.8000000000000007</v>
      </c>
    </row>
    <row r="33" spans="1:16" ht="13.5" customHeight="1">
      <c r="A33" s="248"/>
      <c r="B33" s="244"/>
      <c r="C33" s="244"/>
      <c r="D33" s="244"/>
      <c r="E33" s="244"/>
      <c r="F33" s="244"/>
      <c r="G33" s="1131" t="s">
        <v>496</v>
      </c>
      <c r="H33" s="1132"/>
      <c r="I33" s="1132"/>
      <c r="J33" s="1133"/>
      <c r="K33" s="294" t="s">
        <v>483</v>
      </c>
      <c r="L33" s="294" t="s">
        <v>483</v>
      </c>
      <c r="M33" s="295" t="s">
        <v>483</v>
      </c>
      <c r="N33" s="296" t="s">
        <v>483</v>
      </c>
    </row>
    <row r="34" spans="1:16" ht="27" customHeight="1">
      <c r="A34" s="248"/>
      <c r="B34" s="244"/>
      <c r="C34" s="244"/>
      <c r="D34" s="244"/>
      <c r="E34" s="244"/>
      <c r="F34" s="244"/>
      <c r="G34" s="1131" t="s">
        <v>497</v>
      </c>
      <c r="H34" s="1132"/>
      <c r="I34" s="1132"/>
      <c r="J34" s="1133"/>
      <c r="K34" s="294" t="s">
        <v>483</v>
      </c>
      <c r="L34" s="294" t="s">
        <v>483</v>
      </c>
      <c r="M34" s="295">
        <v>24</v>
      </c>
      <c r="N34" s="296" t="s">
        <v>483</v>
      </c>
    </row>
    <row r="35" spans="1:16" ht="27" customHeight="1">
      <c r="A35" s="248"/>
      <c r="B35" s="244"/>
      <c r="C35" s="244"/>
      <c r="D35" s="244"/>
      <c r="E35" s="244"/>
      <c r="F35" s="244"/>
      <c r="G35" s="1131" t="s">
        <v>498</v>
      </c>
      <c r="H35" s="1132"/>
      <c r="I35" s="1132"/>
      <c r="J35" s="1133"/>
      <c r="K35" s="294">
        <v>1308614</v>
      </c>
      <c r="L35" s="294">
        <v>37846</v>
      </c>
      <c r="M35" s="295">
        <v>18007</v>
      </c>
      <c r="N35" s="296">
        <v>110.2</v>
      </c>
    </row>
    <row r="36" spans="1:16" ht="27" customHeight="1">
      <c r="A36" s="248"/>
      <c r="B36" s="244"/>
      <c r="C36" s="244"/>
      <c r="D36" s="244"/>
      <c r="E36" s="244"/>
      <c r="F36" s="244"/>
      <c r="G36" s="1131" t="s">
        <v>499</v>
      </c>
      <c r="H36" s="1132"/>
      <c r="I36" s="1132"/>
      <c r="J36" s="1133"/>
      <c r="K36" s="294">
        <v>72954</v>
      </c>
      <c r="L36" s="294">
        <v>2110</v>
      </c>
      <c r="M36" s="295">
        <v>3275</v>
      </c>
      <c r="N36" s="296">
        <v>-35.6</v>
      </c>
    </row>
    <row r="37" spans="1:16" ht="13.5" customHeight="1">
      <c r="A37" s="248"/>
      <c r="B37" s="244"/>
      <c r="C37" s="244"/>
      <c r="D37" s="244"/>
      <c r="E37" s="244"/>
      <c r="F37" s="244"/>
      <c r="G37" s="1131" t="s">
        <v>500</v>
      </c>
      <c r="H37" s="1132"/>
      <c r="I37" s="1132"/>
      <c r="J37" s="1133"/>
      <c r="K37" s="294">
        <v>73425</v>
      </c>
      <c r="L37" s="294">
        <v>2124</v>
      </c>
      <c r="M37" s="295">
        <v>1233</v>
      </c>
      <c r="N37" s="296">
        <v>72.3</v>
      </c>
    </row>
    <row r="38" spans="1:16" ht="27" customHeight="1">
      <c r="A38" s="248"/>
      <c r="B38" s="244"/>
      <c r="C38" s="244"/>
      <c r="D38" s="244"/>
      <c r="E38" s="244"/>
      <c r="F38" s="244"/>
      <c r="G38" s="1134" t="s">
        <v>501</v>
      </c>
      <c r="H38" s="1135"/>
      <c r="I38" s="1135"/>
      <c r="J38" s="1136"/>
      <c r="K38" s="297">
        <v>5</v>
      </c>
      <c r="L38" s="297">
        <v>0</v>
      </c>
      <c r="M38" s="298">
        <v>9</v>
      </c>
      <c r="N38" s="299">
        <v>-100</v>
      </c>
      <c r="O38" s="293"/>
    </row>
    <row r="39" spans="1:16">
      <c r="A39" s="248"/>
      <c r="B39" s="244"/>
      <c r="C39" s="244"/>
      <c r="D39" s="244"/>
      <c r="E39" s="244"/>
      <c r="F39" s="244"/>
      <c r="G39" s="1134" t="s">
        <v>502</v>
      </c>
      <c r="H39" s="1135"/>
      <c r="I39" s="1135"/>
      <c r="J39" s="1136"/>
      <c r="K39" s="300">
        <v>-196037</v>
      </c>
      <c r="L39" s="300">
        <v>-5670</v>
      </c>
      <c r="M39" s="301">
        <v>-4280</v>
      </c>
      <c r="N39" s="302">
        <v>32.5</v>
      </c>
      <c r="O39" s="293"/>
    </row>
    <row r="40" spans="1:16" ht="27" customHeight="1">
      <c r="A40" s="248"/>
      <c r="B40" s="244"/>
      <c r="C40" s="244"/>
      <c r="D40" s="244"/>
      <c r="E40" s="244"/>
      <c r="F40" s="244"/>
      <c r="G40" s="1131" t="s">
        <v>503</v>
      </c>
      <c r="H40" s="1132"/>
      <c r="I40" s="1132"/>
      <c r="J40" s="1133"/>
      <c r="K40" s="300">
        <v>-2240343</v>
      </c>
      <c r="L40" s="300">
        <v>-64793</v>
      </c>
      <c r="M40" s="301">
        <v>-56807</v>
      </c>
      <c r="N40" s="302">
        <v>14.1</v>
      </c>
      <c r="O40" s="293"/>
    </row>
    <row r="41" spans="1:16">
      <c r="A41" s="248"/>
      <c r="B41" s="244"/>
      <c r="C41" s="244"/>
      <c r="D41" s="244"/>
      <c r="E41" s="244"/>
      <c r="F41" s="244"/>
      <c r="G41" s="1137" t="s">
        <v>281</v>
      </c>
      <c r="H41" s="1138"/>
      <c r="I41" s="1138"/>
      <c r="J41" s="1139"/>
      <c r="K41" s="294">
        <v>1044572</v>
      </c>
      <c r="L41" s="300">
        <v>30210</v>
      </c>
      <c r="M41" s="301">
        <v>26387</v>
      </c>
      <c r="N41" s="302">
        <v>14.5</v>
      </c>
      <c r="O41" s="293"/>
    </row>
    <row r="42" spans="1:16">
      <c r="A42" s="248"/>
      <c r="B42" s="244"/>
      <c r="C42" s="244"/>
      <c r="D42" s="244"/>
      <c r="E42" s="244"/>
      <c r="F42" s="244"/>
      <c r="G42" s="303" t="s">
        <v>504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505</v>
      </c>
      <c r="B47" s="244"/>
      <c r="C47" s="244"/>
      <c r="D47" s="244"/>
      <c r="E47" s="244"/>
      <c r="F47" s="244"/>
      <c r="G47" s="244"/>
      <c r="H47" s="244"/>
      <c r="I47" s="244"/>
      <c r="J47" s="244"/>
      <c r="K47" s="244"/>
      <c r="L47" s="244"/>
      <c r="M47" s="244"/>
      <c r="N47" s="244"/>
    </row>
    <row r="48" spans="1:16">
      <c r="A48" s="248"/>
      <c r="B48" s="244"/>
      <c r="C48" s="244"/>
      <c r="D48" s="244"/>
      <c r="E48" s="244"/>
      <c r="F48" s="244"/>
      <c r="G48" s="308" t="s">
        <v>506</v>
      </c>
      <c r="H48" s="308"/>
      <c r="I48" s="308"/>
      <c r="J48" s="308"/>
      <c r="K48" s="308"/>
      <c r="L48" s="308"/>
      <c r="M48" s="309"/>
      <c r="N48" s="308"/>
    </row>
    <row r="49" spans="1:14" ht="13.5" customHeight="1">
      <c r="A49" s="248"/>
      <c r="B49" s="244"/>
      <c r="C49" s="244"/>
      <c r="D49" s="244"/>
      <c r="E49" s="244"/>
      <c r="F49" s="244"/>
      <c r="G49" s="310"/>
      <c r="H49" s="311"/>
      <c r="I49" s="1126" t="s">
        <v>473</v>
      </c>
      <c r="J49" s="1128" t="s">
        <v>507</v>
      </c>
      <c r="K49" s="1129"/>
      <c r="L49" s="1129"/>
      <c r="M49" s="1129"/>
      <c r="N49" s="1130"/>
    </row>
    <row r="50" spans="1:14">
      <c r="A50" s="248"/>
      <c r="B50" s="244"/>
      <c r="C50" s="244"/>
      <c r="D50" s="244"/>
      <c r="E50" s="244"/>
      <c r="F50" s="244"/>
      <c r="G50" s="312"/>
      <c r="H50" s="313"/>
      <c r="I50" s="1127"/>
      <c r="J50" s="314" t="s">
        <v>508</v>
      </c>
      <c r="K50" s="315" t="s">
        <v>509</v>
      </c>
      <c r="L50" s="316" t="s">
        <v>510</v>
      </c>
      <c r="M50" s="317" t="s">
        <v>511</v>
      </c>
      <c r="N50" s="318" t="s">
        <v>512</v>
      </c>
    </row>
    <row r="51" spans="1:14">
      <c r="A51" s="248"/>
      <c r="B51" s="244"/>
      <c r="C51" s="244"/>
      <c r="D51" s="244"/>
      <c r="E51" s="244"/>
      <c r="F51" s="244"/>
      <c r="G51" s="310" t="s">
        <v>513</v>
      </c>
      <c r="H51" s="311"/>
      <c r="I51" s="319">
        <v>4794889</v>
      </c>
      <c r="J51" s="320">
        <v>132708</v>
      </c>
      <c r="K51" s="321">
        <v>69.7</v>
      </c>
      <c r="L51" s="322">
        <v>86381</v>
      </c>
      <c r="M51" s="323">
        <v>9.3000000000000007</v>
      </c>
      <c r="N51" s="324">
        <v>60.4</v>
      </c>
    </row>
    <row r="52" spans="1:14">
      <c r="A52" s="248"/>
      <c r="B52" s="244"/>
      <c r="C52" s="244"/>
      <c r="D52" s="244"/>
      <c r="E52" s="244"/>
      <c r="F52" s="244"/>
      <c r="G52" s="325"/>
      <c r="H52" s="326" t="s">
        <v>514</v>
      </c>
      <c r="I52" s="327">
        <v>2281178</v>
      </c>
      <c r="J52" s="328">
        <v>63136</v>
      </c>
      <c r="K52" s="329">
        <v>71.400000000000006</v>
      </c>
      <c r="L52" s="330">
        <v>41242</v>
      </c>
      <c r="M52" s="331">
        <v>-10.4</v>
      </c>
      <c r="N52" s="332">
        <v>81.8</v>
      </c>
    </row>
    <row r="53" spans="1:14">
      <c r="A53" s="248"/>
      <c r="B53" s="244"/>
      <c r="C53" s="244"/>
      <c r="D53" s="244"/>
      <c r="E53" s="244"/>
      <c r="F53" s="244"/>
      <c r="G53" s="310" t="s">
        <v>515</v>
      </c>
      <c r="H53" s="311"/>
      <c r="I53" s="319">
        <v>2698158</v>
      </c>
      <c r="J53" s="320">
        <v>75655</v>
      </c>
      <c r="K53" s="321">
        <v>-43</v>
      </c>
      <c r="L53" s="322">
        <v>67201</v>
      </c>
      <c r="M53" s="323">
        <v>-22.2</v>
      </c>
      <c r="N53" s="324">
        <v>-20.8</v>
      </c>
    </row>
    <row r="54" spans="1:14">
      <c r="A54" s="248"/>
      <c r="B54" s="244"/>
      <c r="C54" s="244"/>
      <c r="D54" s="244"/>
      <c r="E54" s="244"/>
      <c r="F54" s="244"/>
      <c r="G54" s="325"/>
      <c r="H54" s="326" t="s">
        <v>514</v>
      </c>
      <c r="I54" s="327">
        <v>1695784</v>
      </c>
      <c r="J54" s="328">
        <v>47549</v>
      </c>
      <c r="K54" s="329">
        <v>-24.7</v>
      </c>
      <c r="L54" s="330">
        <v>35210</v>
      </c>
      <c r="M54" s="331">
        <v>-14.6</v>
      </c>
      <c r="N54" s="332">
        <v>-10.1</v>
      </c>
    </row>
    <row r="55" spans="1:14">
      <c r="A55" s="248"/>
      <c r="B55" s="244"/>
      <c r="C55" s="244"/>
      <c r="D55" s="244"/>
      <c r="E55" s="244"/>
      <c r="F55" s="244"/>
      <c r="G55" s="310" t="s">
        <v>516</v>
      </c>
      <c r="H55" s="311"/>
      <c r="I55" s="319">
        <v>3717683</v>
      </c>
      <c r="J55" s="320">
        <v>105356</v>
      </c>
      <c r="K55" s="321">
        <v>39.299999999999997</v>
      </c>
      <c r="L55" s="322">
        <v>75709</v>
      </c>
      <c r="M55" s="323">
        <v>12.7</v>
      </c>
      <c r="N55" s="324">
        <v>26.6</v>
      </c>
    </row>
    <row r="56" spans="1:14">
      <c r="A56" s="248"/>
      <c r="B56" s="244"/>
      <c r="C56" s="244"/>
      <c r="D56" s="244"/>
      <c r="E56" s="244"/>
      <c r="F56" s="244"/>
      <c r="G56" s="325"/>
      <c r="H56" s="326" t="s">
        <v>514</v>
      </c>
      <c r="I56" s="327">
        <v>1993904</v>
      </c>
      <c r="J56" s="328">
        <v>56505</v>
      </c>
      <c r="K56" s="329">
        <v>18.8</v>
      </c>
      <c r="L56" s="330">
        <v>35212</v>
      </c>
      <c r="M56" s="331">
        <v>0</v>
      </c>
      <c r="N56" s="332">
        <v>18.8</v>
      </c>
    </row>
    <row r="57" spans="1:14">
      <c r="A57" s="248"/>
      <c r="B57" s="244"/>
      <c r="C57" s="244"/>
      <c r="D57" s="244"/>
      <c r="E57" s="244"/>
      <c r="F57" s="244"/>
      <c r="G57" s="310" t="s">
        <v>517</v>
      </c>
      <c r="H57" s="311"/>
      <c r="I57" s="319">
        <v>3633033</v>
      </c>
      <c r="J57" s="320">
        <v>103443</v>
      </c>
      <c r="K57" s="321">
        <v>-1.8</v>
      </c>
      <c r="L57" s="322">
        <v>90961</v>
      </c>
      <c r="M57" s="323">
        <v>20.100000000000001</v>
      </c>
      <c r="N57" s="324">
        <v>-21.9</v>
      </c>
    </row>
    <row r="58" spans="1:14">
      <c r="A58" s="248"/>
      <c r="B58" s="244"/>
      <c r="C58" s="244"/>
      <c r="D58" s="244"/>
      <c r="E58" s="244"/>
      <c r="F58" s="244"/>
      <c r="G58" s="325"/>
      <c r="H58" s="326" t="s">
        <v>514</v>
      </c>
      <c r="I58" s="327">
        <v>1996919</v>
      </c>
      <c r="J58" s="328">
        <v>56858</v>
      </c>
      <c r="K58" s="329">
        <v>0.6</v>
      </c>
      <c r="L58" s="330">
        <v>37720</v>
      </c>
      <c r="M58" s="331">
        <v>7.1</v>
      </c>
      <c r="N58" s="332">
        <v>-6.5</v>
      </c>
    </row>
    <row r="59" spans="1:14">
      <c r="A59" s="248"/>
      <c r="B59" s="244"/>
      <c r="C59" s="244"/>
      <c r="D59" s="244"/>
      <c r="E59" s="244"/>
      <c r="F59" s="244"/>
      <c r="G59" s="310" t="s">
        <v>518</v>
      </c>
      <c r="H59" s="311"/>
      <c r="I59" s="319">
        <v>2714471</v>
      </c>
      <c r="J59" s="320">
        <v>78505</v>
      </c>
      <c r="K59" s="321">
        <v>-24.1</v>
      </c>
      <c r="L59" s="322">
        <v>106614</v>
      </c>
      <c r="M59" s="323">
        <v>17.2</v>
      </c>
      <c r="N59" s="324">
        <v>-41.3</v>
      </c>
    </row>
    <row r="60" spans="1:14">
      <c r="A60" s="248"/>
      <c r="B60" s="244"/>
      <c r="C60" s="244"/>
      <c r="D60" s="244"/>
      <c r="E60" s="244"/>
      <c r="F60" s="244"/>
      <c r="G60" s="325"/>
      <c r="H60" s="326" t="s">
        <v>514</v>
      </c>
      <c r="I60" s="333">
        <v>1808038</v>
      </c>
      <c r="J60" s="328">
        <v>52290</v>
      </c>
      <c r="K60" s="329">
        <v>-8</v>
      </c>
      <c r="L60" s="330">
        <v>45545</v>
      </c>
      <c r="M60" s="331">
        <v>20.7</v>
      </c>
      <c r="N60" s="332">
        <v>-28.7</v>
      </c>
    </row>
    <row r="61" spans="1:14">
      <c r="A61" s="248"/>
      <c r="B61" s="244"/>
      <c r="C61" s="244"/>
      <c r="D61" s="244"/>
      <c r="E61" s="244"/>
      <c r="F61" s="244"/>
      <c r="G61" s="310" t="s">
        <v>519</v>
      </c>
      <c r="H61" s="334"/>
      <c r="I61" s="335">
        <v>3511647</v>
      </c>
      <c r="J61" s="336">
        <v>99133</v>
      </c>
      <c r="K61" s="337">
        <v>8</v>
      </c>
      <c r="L61" s="338">
        <v>85373</v>
      </c>
      <c r="M61" s="339">
        <v>7.4</v>
      </c>
      <c r="N61" s="324">
        <v>0.6</v>
      </c>
    </row>
    <row r="62" spans="1:14">
      <c r="A62" s="248"/>
      <c r="B62" s="244"/>
      <c r="C62" s="244"/>
      <c r="D62" s="244"/>
      <c r="E62" s="244"/>
      <c r="F62" s="244"/>
      <c r="G62" s="325"/>
      <c r="H62" s="326" t="s">
        <v>514</v>
      </c>
      <c r="I62" s="327">
        <v>1955165</v>
      </c>
      <c r="J62" s="328">
        <v>55268</v>
      </c>
      <c r="K62" s="329">
        <v>11.6</v>
      </c>
      <c r="L62" s="330">
        <v>38986</v>
      </c>
      <c r="M62" s="331">
        <v>0.6</v>
      </c>
      <c r="N62" s="332">
        <v>11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6"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40" t="s">
        <v>3</v>
      </c>
      <c r="D47" s="1140"/>
      <c r="E47" s="1141"/>
      <c r="F47" s="11">
        <v>13.55</v>
      </c>
      <c r="G47" s="12">
        <v>16.23</v>
      </c>
      <c r="H47" s="12">
        <v>17.84</v>
      </c>
      <c r="I47" s="12">
        <v>22.41</v>
      </c>
      <c r="J47" s="13">
        <v>23.81</v>
      </c>
    </row>
    <row r="48" spans="2:10" ht="57.75" customHeight="1">
      <c r="B48" s="14"/>
      <c r="C48" s="1142" t="s">
        <v>4</v>
      </c>
      <c r="D48" s="1142"/>
      <c r="E48" s="1143"/>
      <c r="F48" s="15">
        <v>11.62</v>
      </c>
      <c r="G48" s="16">
        <v>11.57</v>
      </c>
      <c r="H48" s="16">
        <v>11.71</v>
      </c>
      <c r="I48" s="16">
        <v>12.32</v>
      </c>
      <c r="J48" s="17">
        <v>14.65</v>
      </c>
    </row>
    <row r="49" spans="2:10" ht="57.75" customHeight="1" thickBot="1">
      <c r="B49" s="18"/>
      <c r="C49" s="1144" t="s">
        <v>5</v>
      </c>
      <c r="D49" s="1144"/>
      <c r="E49" s="1145"/>
      <c r="F49" s="19">
        <v>2.2999999999999998</v>
      </c>
      <c r="G49" s="20">
        <v>4.55</v>
      </c>
      <c r="H49" s="20">
        <v>4.5599999999999996</v>
      </c>
      <c r="I49" s="20">
        <v>7.71</v>
      </c>
      <c r="J49" s="21">
        <v>5.82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1"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52" t="s">
        <v>526</v>
      </c>
      <c r="D34" s="1152"/>
      <c r="E34" s="1153"/>
      <c r="F34" s="32">
        <v>11.61</v>
      </c>
      <c r="G34" s="33">
        <v>11.57</v>
      </c>
      <c r="H34" s="33">
        <v>11.7</v>
      </c>
      <c r="I34" s="33">
        <v>12.31</v>
      </c>
      <c r="J34" s="34">
        <v>14.64</v>
      </c>
      <c r="K34" s="22"/>
      <c r="L34" s="22"/>
      <c r="M34" s="22"/>
      <c r="N34" s="22"/>
      <c r="O34" s="22"/>
      <c r="P34" s="22"/>
    </row>
    <row r="35" spans="1:16" ht="39" customHeight="1">
      <c r="A35" s="22"/>
      <c r="B35" s="35"/>
      <c r="C35" s="1146" t="s">
        <v>527</v>
      </c>
      <c r="D35" s="1147"/>
      <c r="E35" s="1148"/>
      <c r="F35" s="36">
        <v>6.1</v>
      </c>
      <c r="G35" s="37">
        <v>5.78</v>
      </c>
      <c r="H35" s="37">
        <v>6.78</v>
      </c>
      <c r="I35" s="37">
        <v>7.27</v>
      </c>
      <c r="J35" s="38">
        <v>7.92</v>
      </c>
      <c r="K35" s="22"/>
      <c r="L35" s="22"/>
      <c r="M35" s="22"/>
      <c r="N35" s="22"/>
      <c r="O35" s="22"/>
      <c r="P35" s="22"/>
    </row>
    <row r="36" spans="1:16" ht="39" customHeight="1">
      <c r="A36" s="22"/>
      <c r="B36" s="35"/>
      <c r="C36" s="1146" t="s">
        <v>528</v>
      </c>
      <c r="D36" s="1147"/>
      <c r="E36" s="1148"/>
      <c r="F36" s="36">
        <v>5.3</v>
      </c>
      <c r="G36" s="37">
        <v>5.54</v>
      </c>
      <c r="H36" s="37">
        <v>6.05</v>
      </c>
      <c r="I36" s="37">
        <v>6.8</v>
      </c>
      <c r="J36" s="38">
        <v>7.42</v>
      </c>
      <c r="K36" s="22"/>
      <c r="L36" s="22"/>
      <c r="M36" s="22"/>
      <c r="N36" s="22"/>
      <c r="O36" s="22"/>
      <c r="P36" s="22"/>
    </row>
    <row r="37" spans="1:16" ht="39" customHeight="1">
      <c r="A37" s="22"/>
      <c r="B37" s="35"/>
      <c r="C37" s="1146" t="s">
        <v>529</v>
      </c>
      <c r="D37" s="1147"/>
      <c r="E37" s="1148"/>
      <c r="F37" s="36">
        <v>2.4</v>
      </c>
      <c r="G37" s="37">
        <v>2.63</v>
      </c>
      <c r="H37" s="37">
        <v>2.91</v>
      </c>
      <c r="I37" s="37">
        <v>3.32</v>
      </c>
      <c r="J37" s="38">
        <v>3.4</v>
      </c>
      <c r="K37" s="22"/>
      <c r="L37" s="22"/>
      <c r="M37" s="22"/>
      <c r="N37" s="22"/>
      <c r="O37" s="22"/>
      <c r="P37" s="22"/>
    </row>
    <row r="38" spans="1:16" ht="39" customHeight="1">
      <c r="A38" s="22"/>
      <c r="B38" s="35"/>
      <c r="C38" s="1146" t="s">
        <v>530</v>
      </c>
      <c r="D38" s="1147"/>
      <c r="E38" s="1148"/>
      <c r="F38" s="36">
        <v>0.37</v>
      </c>
      <c r="G38" s="37">
        <v>1.85</v>
      </c>
      <c r="H38" s="37">
        <v>2.3199999999999998</v>
      </c>
      <c r="I38" s="37">
        <v>2.82</v>
      </c>
      <c r="J38" s="38">
        <v>2.2999999999999998</v>
      </c>
      <c r="K38" s="22"/>
      <c r="L38" s="22"/>
      <c r="M38" s="22"/>
      <c r="N38" s="22"/>
      <c r="O38" s="22"/>
      <c r="P38" s="22"/>
    </row>
    <row r="39" spans="1:16" ht="39" customHeight="1">
      <c r="A39" s="22"/>
      <c r="B39" s="35"/>
      <c r="C39" s="1146" t="s">
        <v>531</v>
      </c>
      <c r="D39" s="1147"/>
      <c r="E39" s="1148"/>
      <c r="F39" s="36">
        <v>2.23</v>
      </c>
      <c r="G39" s="37">
        <v>0.61</v>
      </c>
      <c r="H39" s="37">
        <v>1.53</v>
      </c>
      <c r="I39" s="37">
        <v>1.74</v>
      </c>
      <c r="J39" s="38">
        <v>1.78</v>
      </c>
      <c r="K39" s="22"/>
      <c r="L39" s="22"/>
      <c r="M39" s="22"/>
      <c r="N39" s="22"/>
      <c r="O39" s="22"/>
      <c r="P39" s="22"/>
    </row>
    <row r="40" spans="1:16" ht="39" customHeight="1">
      <c r="A40" s="22"/>
      <c r="B40" s="35"/>
      <c r="C40" s="1146" t="s">
        <v>532</v>
      </c>
      <c r="D40" s="1147"/>
      <c r="E40" s="1148"/>
      <c r="F40" s="36">
        <v>1.26</v>
      </c>
      <c r="G40" s="37">
        <v>1.32</v>
      </c>
      <c r="H40" s="37">
        <v>1.44</v>
      </c>
      <c r="I40" s="37">
        <v>1.48</v>
      </c>
      <c r="J40" s="38">
        <v>1.34</v>
      </c>
      <c r="K40" s="22"/>
      <c r="L40" s="22"/>
      <c r="M40" s="22"/>
      <c r="N40" s="22"/>
      <c r="O40" s="22"/>
      <c r="P40" s="22"/>
    </row>
    <row r="41" spans="1:16" ht="39" customHeight="1">
      <c r="A41" s="22"/>
      <c r="B41" s="35"/>
      <c r="C41" s="1146" t="s">
        <v>533</v>
      </c>
      <c r="D41" s="1147"/>
      <c r="E41" s="1148"/>
      <c r="F41" s="36">
        <v>0.35</v>
      </c>
      <c r="G41" s="37">
        <v>0.17</v>
      </c>
      <c r="H41" s="37">
        <v>0.39</v>
      </c>
      <c r="I41" s="37">
        <v>0.49</v>
      </c>
      <c r="J41" s="38">
        <v>0.99</v>
      </c>
      <c r="K41" s="22"/>
      <c r="L41" s="22"/>
      <c r="M41" s="22"/>
      <c r="N41" s="22"/>
      <c r="O41" s="22"/>
      <c r="P41" s="22"/>
    </row>
    <row r="42" spans="1:16" ht="39" customHeight="1">
      <c r="A42" s="22"/>
      <c r="B42" s="39"/>
      <c r="C42" s="1146" t="s">
        <v>534</v>
      </c>
      <c r="D42" s="1147"/>
      <c r="E42" s="1148"/>
      <c r="F42" s="36" t="s">
        <v>483</v>
      </c>
      <c r="G42" s="37" t="s">
        <v>483</v>
      </c>
      <c r="H42" s="37" t="s">
        <v>483</v>
      </c>
      <c r="I42" s="37" t="s">
        <v>483</v>
      </c>
      <c r="J42" s="38" t="s">
        <v>483</v>
      </c>
      <c r="K42" s="22"/>
      <c r="L42" s="22"/>
      <c r="M42" s="22"/>
      <c r="N42" s="22"/>
      <c r="O42" s="22"/>
      <c r="P42" s="22"/>
    </row>
    <row r="43" spans="1:16" ht="39" customHeight="1" thickBot="1">
      <c r="A43" s="22"/>
      <c r="B43" s="40"/>
      <c r="C43" s="1149" t="s">
        <v>535</v>
      </c>
      <c r="D43" s="1150"/>
      <c r="E43" s="1151"/>
      <c r="F43" s="41">
        <v>0.03</v>
      </c>
      <c r="G43" s="42">
        <v>0.03</v>
      </c>
      <c r="H43" s="42">
        <v>0.02</v>
      </c>
      <c r="I43" s="42">
        <v>0.01</v>
      </c>
      <c r="J43" s="43">
        <v>0.02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3"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62" t="s">
        <v>11</v>
      </c>
      <c r="C45" s="1163"/>
      <c r="D45" s="58"/>
      <c r="E45" s="1168" t="s">
        <v>12</v>
      </c>
      <c r="F45" s="1168"/>
      <c r="G45" s="1168"/>
      <c r="H45" s="1168"/>
      <c r="I45" s="1168"/>
      <c r="J45" s="1169"/>
      <c r="K45" s="59">
        <v>2062</v>
      </c>
      <c r="L45" s="60">
        <v>2090</v>
      </c>
      <c r="M45" s="60">
        <v>2036</v>
      </c>
      <c r="N45" s="60">
        <v>2033</v>
      </c>
      <c r="O45" s="61">
        <v>2026</v>
      </c>
      <c r="P45" s="48"/>
      <c r="Q45" s="48"/>
      <c r="R45" s="48"/>
      <c r="S45" s="48"/>
      <c r="T45" s="48"/>
      <c r="U45" s="48"/>
    </row>
    <row r="46" spans="1:21" ht="30.75" customHeight="1">
      <c r="A46" s="48"/>
      <c r="B46" s="1164"/>
      <c r="C46" s="1165"/>
      <c r="D46" s="62"/>
      <c r="E46" s="1156" t="s">
        <v>13</v>
      </c>
      <c r="F46" s="1156"/>
      <c r="G46" s="1156"/>
      <c r="H46" s="1156"/>
      <c r="I46" s="1156"/>
      <c r="J46" s="1157"/>
      <c r="K46" s="63" t="s">
        <v>483</v>
      </c>
      <c r="L46" s="64" t="s">
        <v>483</v>
      </c>
      <c r="M46" s="64" t="s">
        <v>483</v>
      </c>
      <c r="N46" s="64" t="s">
        <v>483</v>
      </c>
      <c r="O46" s="65" t="s">
        <v>483</v>
      </c>
      <c r="P46" s="48"/>
      <c r="Q46" s="48"/>
      <c r="R46" s="48"/>
      <c r="S46" s="48"/>
      <c r="T46" s="48"/>
      <c r="U46" s="48"/>
    </row>
    <row r="47" spans="1:21" ht="30.75" customHeight="1">
      <c r="A47" s="48"/>
      <c r="B47" s="1164"/>
      <c r="C47" s="1165"/>
      <c r="D47" s="62"/>
      <c r="E47" s="1156" t="s">
        <v>14</v>
      </c>
      <c r="F47" s="1156"/>
      <c r="G47" s="1156"/>
      <c r="H47" s="1156"/>
      <c r="I47" s="1156"/>
      <c r="J47" s="1157"/>
      <c r="K47" s="63" t="s">
        <v>483</v>
      </c>
      <c r="L47" s="64" t="s">
        <v>483</v>
      </c>
      <c r="M47" s="64" t="s">
        <v>483</v>
      </c>
      <c r="N47" s="64" t="s">
        <v>483</v>
      </c>
      <c r="O47" s="65" t="s">
        <v>483</v>
      </c>
      <c r="P47" s="48"/>
      <c r="Q47" s="48"/>
      <c r="R47" s="48"/>
      <c r="S47" s="48"/>
      <c r="T47" s="48"/>
      <c r="U47" s="48"/>
    </row>
    <row r="48" spans="1:21" ht="30.75" customHeight="1">
      <c r="A48" s="48"/>
      <c r="B48" s="1164"/>
      <c r="C48" s="1165"/>
      <c r="D48" s="62"/>
      <c r="E48" s="1156" t="s">
        <v>15</v>
      </c>
      <c r="F48" s="1156"/>
      <c r="G48" s="1156"/>
      <c r="H48" s="1156"/>
      <c r="I48" s="1156"/>
      <c r="J48" s="1157"/>
      <c r="K48" s="63">
        <v>1400</v>
      </c>
      <c r="L48" s="64">
        <v>1366</v>
      </c>
      <c r="M48" s="64">
        <v>1351</v>
      </c>
      <c r="N48" s="64">
        <v>1314</v>
      </c>
      <c r="O48" s="65">
        <v>1309</v>
      </c>
      <c r="P48" s="48"/>
      <c r="Q48" s="48"/>
      <c r="R48" s="48"/>
      <c r="S48" s="48"/>
      <c r="T48" s="48"/>
      <c r="U48" s="48"/>
    </row>
    <row r="49" spans="1:21" ht="30.75" customHeight="1">
      <c r="A49" s="48"/>
      <c r="B49" s="1164"/>
      <c r="C49" s="1165"/>
      <c r="D49" s="62"/>
      <c r="E49" s="1156" t="s">
        <v>16</v>
      </c>
      <c r="F49" s="1156"/>
      <c r="G49" s="1156"/>
      <c r="H49" s="1156"/>
      <c r="I49" s="1156"/>
      <c r="J49" s="1157"/>
      <c r="K49" s="63">
        <v>329</v>
      </c>
      <c r="L49" s="64">
        <v>125</v>
      </c>
      <c r="M49" s="64">
        <v>70</v>
      </c>
      <c r="N49" s="64">
        <v>71</v>
      </c>
      <c r="O49" s="65">
        <v>73</v>
      </c>
      <c r="P49" s="48"/>
      <c r="Q49" s="48"/>
      <c r="R49" s="48"/>
      <c r="S49" s="48"/>
      <c r="T49" s="48"/>
      <c r="U49" s="48"/>
    </row>
    <row r="50" spans="1:21" ht="30.75" customHeight="1">
      <c r="A50" s="48"/>
      <c r="B50" s="1164"/>
      <c r="C50" s="1165"/>
      <c r="D50" s="62"/>
      <c r="E50" s="1156" t="s">
        <v>17</v>
      </c>
      <c r="F50" s="1156"/>
      <c r="G50" s="1156"/>
      <c r="H50" s="1156"/>
      <c r="I50" s="1156"/>
      <c r="J50" s="1157"/>
      <c r="K50" s="63">
        <v>24</v>
      </c>
      <c r="L50" s="64">
        <v>159</v>
      </c>
      <c r="M50" s="64">
        <v>64</v>
      </c>
      <c r="N50" s="64">
        <v>62</v>
      </c>
      <c r="O50" s="65">
        <v>73</v>
      </c>
      <c r="P50" s="48"/>
      <c r="Q50" s="48"/>
      <c r="R50" s="48"/>
      <c r="S50" s="48"/>
      <c r="T50" s="48"/>
      <c r="U50" s="48"/>
    </row>
    <row r="51" spans="1:21" ht="30.75" customHeight="1">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c r="A52" s="48"/>
      <c r="B52" s="1154" t="s">
        <v>19</v>
      </c>
      <c r="C52" s="1155"/>
      <c r="D52" s="66"/>
      <c r="E52" s="1156" t="s">
        <v>20</v>
      </c>
      <c r="F52" s="1156"/>
      <c r="G52" s="1156"/>
      <c r="H52" s="1156"/>
      <c r="I52" s="1156"/>
      <c r="J52" s="1157"/>
      <c r="K52" s="63">
        <v>2469</v>
      </c>
      <c r="L52" s="64">
        <v>2394</v>
      </c>
      <c r="M52" s="64">
        <v>2384</v>
      </c>
      <c r="N52" s="64">
        <v>2413</v>
      </c>
      <c r="O52" s="65">
        <v>2436</v>
      </c>
      <c r="P52" s="48"/>
      <c r="Q52" s="48"/>
      <c r="R52" s="48"/>
      <c r="S52" s="48"/>
      <c r="T52" s="48"/>
      <c r="U52" s="48"/>
    </row>
    <row r="53" spans="1:21" ht="30.75" customHeight="1" thickBot="1">
      <c r="A53" s="48"/>
      <c r="B53" s="1158" t="s">
        <v>21</v>
      </c>
      <c r="C53" s="1159"/>
      <c r="D53" s="67"/>
      <c r="E53" s="1160" t="s">
        <v>22</v>
      </c>
      <c r="F53" s="1160"/>
      <c r="G53" s="1160"/>
      <c r="H53" s="1160"/>
      <c r="I53" s="1160"/>
      <c r="J53" s="1161"/>
      <c r="K53" s="68">
        <v>1346</v>
      </c>
      <c r="L53" s="69">
        <v>1346</v>
      </c>
      <c r="M53" s="69">
        <v>1137</v>
      </c>
      <c r="N53" s="69">
        <v>1067</v>
      </c>
      <c r="O53" s="70">
        <v>1045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7" zoomScaleSheetLayoutView="100" workbookViewId="0">
      <selection activeCell="S51" sqref="S51"/>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170" t="s">
        <v>24</v>
      </c>
      <c r="C41" s="1171"/>
      <c r="D41" s="81"/>
      <c r="E41" s="1176" t="s">
        <v>25</v>
      </c>
      <c r="F41" s="1176"/>
      <c r="G41" s="1176"/>
      <c r="H41" s="1177"/>
      <c r="I41" s="82">
        <v>19883</v>
      </c>
      <c r="J41" s="83">
        <v>19301</v>
      </c>
      <c r="K41" s="83">
        <v>19631</v>
      </c>
      <c r="L41" s="83">
        <v>19845</v>
      </c>
      <c r="M41" s="84">
        <v>20068</v>
      </c>
    </row>
    <row r="42" spans="2:13" ht="27.75" customHeight="1">
      <c r="B42" s="1172"/>
      <c r="C42" s="1173"/>
      <c r="D42" s="85"/>
      <c r="E42" s="1178" t="s">
        <v>26</v>
      </c>
      <c r="F42" s="1178"/>
      <c r="G42" s="1178"/>
      <c r="H42" s="1179"/>
      <c r="I42" s="86">
        <v>499</v>
      </c>
      <c r="J42" s="87">
        <v>389</v>
      </c>
      <c r="K42" s="87">
        <v>331</v>
      </c>
      <c r="L42" s="87">
        <v>289</v>
      </c>
      <c r="M42" s="88">
        <v>219</v>
      </c>
    </row>
    <row r="43" spans="2:13" ht="27.75" customHeight="1">
      <c r="B43" s="1172"/>
      <c r="C43" s="1173"/>
      <c r="D43" s="85"/>
      <c r="E43" s="1178" t="s">
        <v>27</v>
      </c>
      <c r="F43" s="1178"/>
      <c r="G43" s="1178"/>
      <c r="H43" s="1179"/>
      <c r="I43" s="86">
        <v>15101</v>
      </c>
      <c r="J43" s="87">
        <v>14799</v>
      </c>
      <c r="K43" s="87">
        <v>13965</v>
      </c>
      <c r="L43" s="87">
        <v>13280</v>
      </c>
      <c r="M43" s="88">
        <v>12591</v>
      </c>
    </row>
    <row r="44" spans="2:13" ht="27.75" customHeight="1">
      <c r="B44" s="1172"/>
      <c r="C44" s="1173"/>
      <c r="D44" s="85"/>
      <c r="E44" s="1178" t="s">
        <v>28</v>
      </c>
      <c r="F44" s="1178"/>
      <c r="G44" s="1178"/>
      <c r="H44" s="1179"/>
      <c r="I44" s="86">
        <v>474</v>
      </c>
      <c r="J44" s="87">
        <v>317</v>
      </c>
      <c r="K44" s="87">
        <v>239</v>
      </c>
      <c r="L44" s="87">
        <v>212</v>
      </c>
      <c r="M44" s="88">
        <v>232</v>
      </c>
    </row>
    <row r="45" spans="2:13" ht="27.75" customHeight="1">
      <c r="B45" s="1172"/>
      <c r="C45" s="1173"/>
      <c r="D45" s="85"/>
      <c r="E45" s="1178" t="s">
        <v>29</v>
      </c>
      <c r="F45" s="1178"/>
      <c r="G45" s="1178"/>
      <c r="H45" s="1179"/>
      <c r="I45" s="86">
        <v>3094</v>
      </c>
      <c r="J45" s="87">
        <v>3063</v>
      </c>
      <c r="K45" s="87">
        <v>2974</v>
      </c>
      <c r="L45" s="87">
        <v>2865</v>
      </c>
      <c r="M45" s="88">
        <v>2496</v>
      </c>
    </row>
    <row r="46" spans="2:13" ht="27.75" customHeight="1">
      <c r="B46" s="1172"/>
      <c r="C46" s="1173"/>
      <c r="D46" s="85"/>
      <c r="E46" s="1178" t="s">
        <v>30</v>
      </c>
      <c r="F46" s="1178"/>
      <c r="G46" s="1178"/>
      <c r="H46" s="1179"/>
      <c r="I46" s="86" t="s">
        <v>483</v>
      </c>
      <c r="J46" s="87" t="s">
        <v>483</v>
      </c>
      <c r="K46" s="87" t="s">
        <v>483</v>
      </c>
      <c r="L46" s="87" t="s">
        <v>483</v>
      </c>
      <c r="M46" s="88" t="s">
        <v>483</v>
      </c>
    </row>
    <row r="47" spans="2:13" ht="27.75" customHeight="1">
      <c r="B47" s="1172"/>
      <c r="C47" s="1173"/>
      <c r="D47" s="85"/>
      <c r="E47" s="1178" t="s">
        <v>31</v>
      </c>
      <c r="F47" s="1178"/>
      <c r="G47" s="1178"/>
      <c r="H47" s="1179"/>
      <c r="I47" s="86" t="s">
        <v>483</v>
      </c>
      <c r="J47" s="87" t="s">
        <v>483</v>
      </c>
      <c r="K47" s="87" t="s">
        <v>483</v>
      </c>
      <c r="L47" s="87" t="s">
        <v>483</v>
      </c>
      <c r="M47" s="88" t="s">
        <v>483</v>
      </c>
    </row>
    <row r="48" spans="2:13" ht="27.75" customHeight="1">
      <c r="B48" s="1174"/>
      <c r="C48" s="1175"/>
      <c r="D48" s="85"/>
      <c r="E48" s="1178" t="s">
        <v>32</v>
      </c>
      <c r="F48" s="1178"/>
      <c r="G48" s="1178"/>
      <c r="H48" s="1179"/>
      <c r="I48" s="86" t="s">
        <v>483</v>
      </c>
      <c r="J48" s="87" t="s">
        <v>483</v>
      </c>
      <c r="K48" s="87" t="s">
        <v>483</v>
      </c>
      <c r="L48" s="87" t="s">
        <v>483</v>
      </c>
      <c r="M48" s="88" t="s">
        <v>483</v>
      </c>
    </row>
    <row r="49" spans="2:13" ht="27.75" customHeight="1">
      <c r="B49" s="1180" t="s">
        <v>33</v>
      </c>
      <c r="C49" s="1181"/>
      <c r="D49" s="89"/>
      <c r="E49" s="1178" t="s">
        <v>34</v>
      </c>
      <c r="F49" s="1178"/>
      <c r="G49" s="1178"/>
      <c r="H49" s="1179"/>
      <c r="I49" s="86">
        <v>3540</v>
      </c>
      <c r="J49" s="87">
        <v>3921</v>
      </c>
      <c r="K49" s="87">
        <v>3906</v>
      </c>
      <c r="L49" s="87">
        <v>4637</v>
      </c>
      <c r="M49" s="88">
        <v>4890</v>
      </c>
    </row>
    <row r="50" spans="2:13" ht="27.75" customHeight="1">
      <c r="B50" s="1172"/>
      <c r="C50" s="1173"/>
      <c r="D50" s="85"/>
      <c r="E50" s="1178" t="s">
        <v>35</v>
      </c>
      <c r="F50" s="1178"/>
      <c r="G50" s="1178"/>
      <c r="H50" s="1179"/>
      <c r="I50" s="86">
        <v>1748</v>
      </c>
      <c r="J50" s="87">
        <v>1663</v>
      </c>
      <c r="K50" s="87">
        <v>1515</v>
      </c>
      <c r="L50" s="87">
        <v>1355</v>
      </c>
      <c r="M50" s="88">
        <v>1234</v>
      </c>
    </row>
    <row r="51" spans="2:13" ht="27.75" customHeight="1">
      <c r="B51" s="1174"/>
      <c r="C51" s="1175"/>
      <c r="D51" s="85"/>
      <c r="E51" s="1178" t="s">
        <v>36</v>
      </c>
      <c r="F51" s="1178"/>
      <c r="G51" s="1178"/>
      <c r="H51" s="1179"/>
      <c r="I51" s="86">
        <v>24408</v>
      </c>
      <c r="J51" s="87">
        <v>24057</v>
      </c>
      <c r="K51" s="87">
        <v>24311</v>
      </c>
      <c r="L51" s="87">
        <v>24085</v>
      </c>
      <c r="M51" s="88">
        <v>24073</v>
      </c>
    </row>
    <row r="52" spans="2:13" ht="27.75" customHeight="1" thickBot="1">
      <c r="B52" s="1182" t="s">
        <v>37</v>
      </c>
      <c r="C52" s="1183"/>
      <c r="D52" s="90"/>
      <c r="E52" s="1184" t="s">
        <v>38</v>
      </c>
      <c r="F52" s="1184"/>
      <c r="G52" s="1184"/>
      <c r="H52" s="1185"/>
      <c r="I52" s="91">
        <v>9355</v>
      </c>
      <c r="J52" s="92">
        <v>8228</v>
      </c>
      <c r="K52" s="92">
        <v>7410</v>
      </c>
      <c r="L52" s="92">
        <v>6415</v>
      </c>
      <c r="M52" s="93">
        <v>5410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520</v>
      </c>
      <c r="G2" s="111"/>
      <c r="H2" s="112"/>
    </row>
    <row r="3" spans="1:8">
      <c r="A3" s="108" t="s">
        <v>513</v>
      </c>
      <c r="B3" s="113"/>
      <c r="C3" s="114"/>
      <c r="D3" s="115">
        <v>132708</v>
      </c>
      <c r="E3" s="116"/>
      <c r="F3" s="117">
        <v>86381</v>
      </c>
      <c r="G3" s="118"/>
      <c r="H3" s="119"/>
    </row>
    <row r="4" spans="1:8">
      <c r="A4" s="120"/>
      <c r="B4" s="121"/>
      <c r="C4" s="122"/>
      <c r="D4" s="123">
        <v>63136</v>
      </c>
      <c r="E4" s="124"/>
      <c r="F4" s="125">
        <v>41242</v>
      </c>
      <c r="G4" s="126"/>
      <c r="H4" s="127"/>
    </row>
    <row r="5" spans="1:8">
      <c r="A5" s="108" t="s">
        <v>515</v>
      </c>
      <c r="B5" s="113"/>
      <c r="C5" s="114"/>
      <c r="D5" s="115">
        <v>75655</v>
      </c>
      <c r="E5" s="116"/>
      <c r="F5" s="117">
        <v>67201</v>
      </c>
      <c r="G5" s="118"/>
      <c r="H5" s="119"/>
    </row>
    <row r="6" spans="1:8">
      <c r="A6" s="120"/>
      <c r="B6" s="121"/>
      <c r="C6" s="122"/>
      <c r="D6" s="123">
        <v>47549</v>
      </c>
      <c r="E6" s="124"/>
      <c r="F6" s="125">
        <v>35210</v>
      </c>
      <c r="G6" s="126"/>
      <c r="H6" s="127"/>
    </row>
    <row r="7" spans="1:8">
      <c r="A7" s="108" t="s">
        <v>516</v>
      </c>
      <c r="B7" s="113"/>
      <c r="C7" s="114"/>
      <c r="D7" s="115">
        <v>105356</v>
      </c>
      <c r="E7" s="116"/>
      <c r="F7" s="117">
        <v>75709</v>
      </c>
      <c r="G7" s="118"/>
      <c r="H7" s="119"/>
    </row>
    <row r="8" spans="1:8">
      <c r="A8" s="120"/>
      <c r="B8" s="121"/>
      <c r="C8" s="122"/>
      <c r="D8" s="123">
        <v>56505</v>
      </c>
      <c r="E8" s="124"/>
      <c r="F8" s="125">
        <v>35212</v>
      </c>
      <c r="G8" s="126"/>
      <c r="H8" s="127"/>
    </row>
    <row r="9" spans="1:8">
      <c r="A9" s="108" t="s">
        <v>517</v>
      </c>
      <c r="B9" s="113"/>
      <c r="C9" s="114"/>
      <c r="D9" s="115">
        <v>103443</v>
      </c>
      <c r="E9" s="116"/>
      <c r="F9" s="117">
        <v>90961</v>
      </c>
      <c r="G9" s="118"/>
      <c r="H9" s="119"/>
    </row>
    <row r="10" spans="1:8">
      <c r="A10" s="120"/>
      <c r="B10" s="121"/>
      <c r="C10" s="122"/>
      <c r="D10" s="123">
        <v>56858</v>
      </c>
      <c r="E10" s="124"/>
      <c r="F10" s="125">
        <v>37720</v>
      </c>
      <c r="G10" s="126"/>
      <c r="H10" s="127"/>
    </row>
    <row r="11" spans="1:8">
      <c r="A11" s="108" t="s">
        <v>518</v>
      </c>
      <c r="B11" s="113"/>
      <c r="C11" s="114"/>
      <c r="D11" s="115">
        <v>78505</v>
      </c>
      <c r="E11" s="116"/>
      <c r="F11" s="117">
        <v>106614</v>
      </c>
      <c r="G11" s="118"/>
      <c r="H11" s="119"/>
    </row>
    <row r="12" spans="1:8">
      <c r="A12" s="120"/>
      <c r="B12" s="121"/>
      <c r="C12" s="128"/>
      <c r="D12" s="123">
        <v>52290</v>
      </c>
      <c r="E12" s="124"/>
      <c r="F12" s="125">
        <v>45545</v>
      </c>
      <c r="G12" s="126"/>
      <c r="H12" s="127"/>
    </row>
    <row r="13" spans="1:8">
      <c r="A13" s="108"/>
      <c r="B13" s="113"/>
      <c r="C13" s="129"/>
      <c r="D13" s="130">
        <v>99133</v>
      </c>
      <c r="E13" s="131"/>
      <c r="F13" s="132">
        <v>85373</v>
      </c>
      <c r="G13" s="133"/>
      <c r="H13" s="119"/>
    </row>
    <row r="14" spans="1:8">
      <c r="A14" s="120"/>
      <c r="B14" s="121"/>
      <c r="C14" s="122"/>
      <c r="D14" s="123">
        <v>55268</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11.62</v>
      </c>
      <c r="C19" s="134">
        <f>ROUND(VALUE(SUBSTITUTE(実質収支比率等に係る経年分析!G$48,"▲","-")),2)</f>
        <v>11.57</v>
      </c>
      <c r="D19" s="134">
        <f>ROUND(VALUE(SUBSTITUTE(実質収支比率等に係る経年分析!H$48,"▲","-")),2)</f>
        <v>11.71</v>
      </c>
      <c r="E19" s="134">
        <f>ROUND(VALUE(SUBSTITUTE(実質収支比率等に係る経年分析!I$48,"▲","-")),2)</f>
        <v>12.32</v>
      </c>
      <c r="F19" s="134">
        <f>ROUND(VALUE(SUBSTITUTE(実質収支比率等に係る経年分析!J$48,"▲","-")),2)</f>
        <v>14.65</v>
      </c>
    </row>
    <row r="20" spans="1:11">
      <c r="A20" s="134" t="s">
        <v>43</v>
      </c>
      <c r="B20" s="134">
        <f>ROUND(VALUE(SUBSTITUTE(実質収支比率等に係る経年分析!F$47,"▲","-")),2)</f>
        <v>13.55</v>
      </c>
      <c r="C20" s="134">
        <f>ROUND(VALUE(SUBSTITUTE(実質収支比率等に係る経年分析!G$47,"▲","-")),2)</f>
        <v>16.23</v>
      </c>
      <c r="D20" s="134">
        <f>ROUND(VALUE(SUBSTITUTE(実質収支比率等に係る経年分析!H$47,"▲","-")),2)</f>
        <v>17.84</v>
      </c>
      <c r="E20" s="134">
        <f>ROUND(VALUE(SUBSTITUTE(実質収支比率等に係る経年分析!I$47,"▲","-")),2)</f>
        <v>22.41</v>
      </c>
      <c r="F20" s="134">
        <f>ROUND(VALUE(SUBSTITUTE(実質収支比率等に係る経年分析!J$47,"▲","-")),2)</f>
        <v>23.81</v>
      </c>
    </row>
    <row r="21" spans="1:11">
      <c r="A21" s="134" t="s">
        <v>44</v>
      </c>
      <c r="B21" s="134">
        <f>IF(ISNUMBER(VALUE(SUBSTITUTE(実質収支比率等に係る経年分析!F$49,"▲","-"))),ROUND(VALUE(SUBSTITUTE(実質収支比率等に係る経年分析!F$49,"▲","-")),2),NA())</f>
        <v>2.2999999999999998</v>
      </c>
      <c r="C21" s="134">
        <f>IF(ISNUMBER(VALUE(SUBSTITUTE(実質収支比率等に係る経年分析!G$49,"▲","-"))),ROUND(VALUE(SUBSTITUTE(実質収支比率等に係る経年分析!G$49,"▲","-")),2),NA())</f>
        <v>4.55</v>
      </c>
      <c r="D21" s="134">
        <f>IF(ISNUMBER(VALUE(SUBSTITUTE(実質収支比率等に係る経年分析!H$49,"▲","-"))),ROUND(VALUE(SUBSTITUTE(実質収支比率等に係る経年分析!H$49,"▲","-")),2),NA())</f>
        <v>4.5599999999999996</v>
      </c>
      <c r="E21" s="134">
        <f>IF(ISNUMBER(VALUE(SUBSTITUTE(実質収支比率等に係る経年分析!I$49,"▲","-"))),ROUND(VALUE(SUBSTITUTE(実質収支比率等に係る経年分析!I$49,"▲","-")),2),NA())</f>
        <v>7.71</v>
      </c>
      <c r="F21" s="134">
        <f>IF(ISNUMBER(VALUE(SUBSTITUTE(実質収支比率等に係る経年分析!J$49,"▲","-"))),ROUND(VALUE(SUBSTITUTE(実質収支比率等に係る経年分析!J$49,"▲","-")),2),NA())</f>
        <v>5.82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0.35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0.17</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0.39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0.49</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0.99</v>
      </c>
    </row>
    <row r="30" spans="1:11">
      <c r="A30" s="135" t="str">
        <f>IF(連結実質赤字比率に係る赤字・黒字の構成分析!C$40="",NA(),連結実質赤字比率に係る赤字・黒字の構成分析!C$40)</f>
        <v>農業集落排水事業会計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1.26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1.32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1.44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1.48</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1.34</v>
      </c>
    </row>
    <row r="31" spans="1:11">
      <c r="A31" s="135" t="str">
        <f>IF(連結実質赤字比率に係る赤字・黒字の構成分析!C$39="",NA(),連結実質赤字比率に係る赤字・黒字の構成分析!C$39)</f>
        <v>高柳工場団地開発事業特別会計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2.23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0.61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1.53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1.74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1.78</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2.3199999999999998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2.82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2.2999999999999998</v>
      </c>
    </row>
    <row r="33" spans="1:16">
      <c r="A33" s="135" t="str">
        <f>IF(連結実質赤字比率に係る赤字・黒字の構成分析!C$37="",NA(),連結実質赤字比率に係る赤字・黒字の構成分析!C$37)</f>
        <v>公共下水道事業会計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2.91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3.32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3.4</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5.3</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6.05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7.42</v>
      </c>
    </row>
    <row r="35" spans="1:16">
      <c r="A35" s="135" t="str">
        <f>IF(連結実質赤字比率に係る赤字・黒字の構成分析!C$35="",NA(),連結実質赤字比率に係る赤字・黒字の構成分析!C$35)</f>
        <v>ガス事業会計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6.78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7.27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7.92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11.61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11.57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12.31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14.64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2469</v>
      </c>
      <c r="E42" s="136"/>
      <c r="F42" s="136"/>
      <c r="G42" s="136">
        <f>'実質公債費比率（分子）の構造'!L$52</f>
        <v>2394</v>
      </c>
      <c r="H42" s="136"/>
      <c r="I42" s="136"/>
      <c r="J42" s="136">
        <f>'実質公債費比率（分子）の構造'!M$52</f>
        <v>2384</v>
      </c>
      <c r="K42" s="136"/>
      <c r="L42" s="136"/>
      <c r="M42" s="136">
        <f>'実質公債費比率（分子）の構造'!N$52</f>
        <v>2413</v>
      </c>
      <c r="N42" s="136"/>
      <c r="O42" s="136"/>
      <c r="P42" s="136">
        <f>'実質公債費比率（分子）の構造'!O$52</f>
        <v>2436</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24</v>
      </c>
      <c r="C44" s="136"/>
      <c r="D44" s="136"/>
      <c r="E44" s="136">
        <f>'実質公債費比率（分子）の構造'!L$50</f>
        <v>159</v>
      </c>
      <c r="F44" s="136"/>
      <c r="G44" s="136"/>
      <c r="H44" s="136">
        <f>'実質公債費比率（分子）の構造'!M$50</f>
        <v>64</v>
      </c>
      <c r="I44" s="136"/>
      <c r="J44" s="136"/>
      <c r="K44" s="136">
        <f>'実質公債費比率（分子）の構造'!N$50</f>
        <v>62</v>
      </c>
      <c r="L44" s="136"/>
      <c r="M44" s="136"/>
      <c r="N44" s="136">
        <f>'実質公債費比率（分子）の構造'!O$50</f>
        <v>73</v>
      </c>
      <c r="O44" s="136"/>
      <c r="P44" s="136"/>
    </row>
    <row r="45" spans="1:16">
      <c r="A45" s="136" t="s">
        <v>54</v>
      </c>
      <c r="B45" s="136">
        <f>'実質公債費比率（分子）の構造'!K$49</f>
        <v>329</v>
      </c>
      <c r="C45" s="136"/>
      <c r="D45" s="136"/>
      <c r="E45" s="136">
        <f>'実質公債費比率（分子）の構造'!L$49</f>
        <v>125</v>
      </c>
      <c r="F45" s="136"/>
      <c r="G45" s="136"/>
      <c r="H45" s="136">
        <f>'実質公債費比率（分子）の構造'!M$49</f>
        <v>70</v>
      </c>
      <c r="I45" s="136"/>
      <c r="J45" s="136"/>
      <c r="K45" s="136">
        <f>'実質公債費比率（分子）の構造'!N$49</f>
        <v>71</v>
      </c>
      <c r="L45" s="136"/>
      <c r="M45" s="136"/>
      <c r="N45" s="136">
        <f>'実質公債費比率（分子）の構造'!O$49</f>
        <v>73</v>
      </c>
      <c r="O45" s="136"/>
      <c r="P45" s="136"/>
    </row>
    <row r="46" spans="1:16">
      <c r="A46" s="136" t="s">
        <v>55</v>
      </c>
      <c r="B46" s="136">
        <f>'実質公債費比率（分子）の構造'!K$48</f>
        <v>1400</v>
      </c>
      <c r="C46" s="136"/>
      <c r="D46" s="136"/>
      <c r="E46" s="136">
        <f>'実質公債費比率（分子）の構造'!L$48</f>
        <v>1366</v>
      </c>
      <c r="F46" s="136"/>
      <c r="G46" s="136"/>
      <c r="H46" s="136">
        <f>'実質公債費比率（分子）の構造'!M$48</f>
        <v>1351</v>
      </c>
      <c r="I46" s="136"/>
      <c r="J46" s="136"/>
      <c r="K46" s="136">
        <f>'実質公債費比率（分子）の構造'!N$48</f>
        <v>1314</v>
      </c>
      <c r="L46" s="136"/>
      <c r="M46" s="136"/>
      <c r="N46" s="136">
        <f>'実質公債費比率（分子）の構造'!O$48</f>
        <v>1309</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2062</v>
      </c>
      <c r="C49" s="136"/>
      <c r="D49" s="136"/>
      <c r="E49" s="136">
        <f>'実質公債費比率（分子）の構造'!L$45</f>
        <v>2090</v>
      </c>
      <c r="F49" s="136"/>
      <c r="G49" s="136"/>
      <c r="H49" s="136">
        <f>'実質公債費比率（分子）の構造'!M$45</f>
        <v>2036</v>
      </c>
      <c r="I49" s="136"/>
      <c r="J49" s="136"/>
      <c r="K49" s="136">
        <f>'実質公債費比率（分子）の構造'!N$45</f>
        <v>2033</v>
      </c>
      <c r="L49" s="136"/>
      <c r="M49" s="136"/>
      <c r="N49" s="136">
        <f>'実質公債費比率（分子）の構造'!O$45</f>
        <v>2026</v>
      </c>
      <c r="O49" s="136"/>
      <c r="P49" s="136"/>
    </row>
    <row r="50" spans="1:16">
      <c r="A50" s="136" t="s">
        <v>59</v>
      </c>
      <c r="B50" s="136" t="e">
        <f>NA()</f>
        <v>#N/A</v>
      </c>
      <c r="C50" s="136">
        <f>IF(ISNUMBER('実質公債費比率（分子）の構造'!K$53),'実質公債費比率（分子）の構造'!K$53,NA())</f>
        <v>1346</v>
      </c>
      <c r="D50" s="136" t="e">
        <f>NA()</f>
        <v>#N/A</v>
      </c>
      <c r="E50" s="136" t="e">
        <f>NA()</f>
        <v>#N/A</v>
      </c>
      <c r="F50" s="136">
        <f>IF(ISNUMBER('実質公債費比率（分子）の構造'!L$53),'実質公債費比率（分子）の構造'!L$53,NA())</f>
        <v>1346</v>
      </c>
      <c r="G50" s="136" t="e">
        <f>NA()</f>
        <v>#N/A</v>
      </c>
      <c r="H50" s="136" t="e">
        <f>NA()</f>
        <v>#N/A</v>
      </c>
      <c r="I50" s="136">
        <f>IF(ISNUMBER('実質公債費比率（分子）の構造'!M$53),'実質公債費比率（分子）の構造'!M$53,NA())</f>
        <v>1137</v>
      </c>
      <c r="J50" s="136" t="e">
        <f>NA()</f>
        <v>#N/A</v>
      </c>
      <c r="K50" s="136" t="e">
        <f>NA()</f>
        <v>#N/A</v>
      </c>
      <c r="L50" s="136">
        <f>IF(ISNUMBER('実質公債費比率（分子）の構造'!N$53),'実質公債費比率（分子）の構造'!N$53,NA())</f>
        <v>1067</v>
      </c>
      <c r="M50" s="136" t="e">
        <f>NA()</f>
        <v>#N/A</v>
      </c>
      <c r="N50" s="136" t="e">
        <f>NA()</f>
        <v>#N/A</v>
      </c>
      <c r="O50" s="136">
        <f>IF(ISNUMBER('実質公債費比率（分子）の構造'!O$53),'実質公債費比率（分子）の構造'!O$53,NA())</f>
        <v>1045</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24408</v>
      </c>
      <c r="E56" s="135"/>
      <c r="F56" s="135"/>
      <c r="G56" s="135">
        <f>'将来負担比率（分子）の構造'!J$51</f>
        <v>24057</v>
      </c>
      <c r="H56" s="135"/>
      <c r="I56" s="135"/>
      <c r="J56" s="135">
        <f>'将来負担比率（分子）の構造'!K$51</f>
        <v>24311</v>
      </c>
      <c r="K56" s="135"/>
      <c r="L56" s="135"/>
      <c r="M56" s="135">
        <f>'将来負担比率（分子）の構造'!L$51</f>
        <v>24085</v>
      </c>
      <c r="N56" s="135"/>
      <c r="O56" s="135"/>
      <c r="P56" s="135">
        <f>'将来負担比率（分子）の構造'!M$51</f>
        <v>24073</v>
      </c>
    </row>
    <row r="57" spans="1:16">
      <c r="A57" s="135" t="s">
        <v>35</v>
      </c>
      <c r="B57" s="135"/>
      <c r="C57" s="135"/>
      <c r="D57" s="135">
        <f>'将来負担比率（分子）の構造'!I$50</f>
        <v>1748</v>
      </c>
      <c r="E57" s="135"/>
      <c r="F57" s="135"/>
      <c r="G57" s="135">
        <f>'将来負担比率（分子）の構造'!J$50</f>
        <v>1663</v>
      </c>
      <c r="H57" s="135"/>
      <c r="I57" s="135"/>
      <c r="J57" s="135">
        <f>'将来負担比率（分子）の構造'!K$50</f>
        <v>1515</v>
      </c>
      <c r="K57" s="135"/>
      <c r="L57" s="135"/>
      <c r="M57" s="135">
        <f>'将来負担比率（分子）の構造'!L$50</f>
        <v>1355</v>
      </c>
      <c r="N57" s="135"/>
      <c r="O57" s="135"/>
      <c r="P57" s="135">
        <f>'将来負担比率（分子）の構造'!M$50</f>
        <v>1234</v>
      </c>
    </row>
    <row r="58" spans="1:16">
      <c r="A58" s="135" t="s">
        <v>34</v>
      </c>
      <c r="B58" s="135"/>
      <c r="C58" s="135"/>
      <c r="D58" s="135">
        <f>'将来負担比率（分子）の構造'!I$49</f>
        <v>3540</v>
      </c>
      <c r="E58" s="135"/>
      <c r="F58" s="135"/>
      <c r="G58" s="135">
        <f>'将来負担比率（分子）の構造'!J$49</f>
        <v>3921</v>
      </c>
      <c r="H58" s="135"/>
      <c r="I58" s="135"/>
      <c r="J58" s="135">
        <f>'将来負担比率（分子）の構造'!K$49</f>
        <v>3906</v>
      </c>
      <c r="K58" s="135"/>
      <c r="L58" s="135"/>
      <c r="M58" s="135">
        <f>'将来負担比率（分子）の構造'!L$49</f>
        <v>4637</v>
      </c>
      <c r="N58" s="135"/>
      <c r="O58" s="135"/>
      <c r="P58" s="135">
        <f>'将来負担比率（分子）の構造'!M$49</f>
        <v>4890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3094</v>
      </c>
      <c r="C62" s="135"/>
      <c r="D62" s="135"/>
      <c r="E62" s="135">
        <f>'将来負担比率（分子）の構造'!J$45</f>
        <v>3063</v>
      </c>
      <c r="F62" s="135"/>
      <c r="G62" s="135"/>
      <c r="H62" s="135">
        <f>'将来負担比率（分子）の構造'!K$45</f>
        <v>2974</v>
      </c>
      <c r="I62" s="135"/>
      <c r="J62" s="135"/>
      <c r="K62" s="135">
        <f>'将来負担比率（分子）の構造'!L$45</f>
        <v>2865</v>
      </c>
      <c r="L62" s="135"/>
      <c r="M62" s="135"/>
      <c r="N62" s="135">
        <f>'将来負担比率（分子）の構造'!M$45</f>
        <v>2496</v>
      </c>
      <c r="O62" s="135"/>
      <c r="P62" s="135"/>
    </row>
    <row r="63" spans="1:16">
      <c r="A63" s="135" t="s">
        <v>28</v>
      </c>
      <c r="B63" s="135">
        <f>'将来負担比率（分子）の構造'!I$44</f>
        <v>474</v>
      </c>
      <c r="C63" s="135"/>
      <c r="D63" s="135"/>
      <c r="E63" s="135">
        <f>'将来負担比率（分子）の構造'!J$44</f>
        <v>317</v>
      </c>
      <c r="F63" s="135"/>
      <c r="G63" s="135"/>
      <c r="H63" s="135">
        <f>'将来負担比率（分子）の構造'!K$44</f>
        <v>239</v>
      </c>
      <c r="I63" s="135"/>
      <c r="J63" s="135"/>
      <c r="K63" s="135">
        <f>'将来負担比率（分子）の構造'!L$44</f>
        <v>212</v>
      </c>
      <c r="L63" s="135"/>
      <c r="M63" s="135"/>
      <c r="N63" s="135">
        <f>'将来負担比率（分子）の構造'!M$44</f>
        <v>232</v>
      </c>
      <c r="O63" s="135"/>
      <c r="P63" s="135"/>
    </row>
    <row r="64" spans="1:16">
      <c r="A64" s="135" t="s">
        <v>27</v>
      </c>
      <c r="B64" s="135">
        <f>'将来負担比率（分子）の構造'!I$43</f>
        <v>15101</v>
      </c>
      <c r="C64" s="135"/>
      <c r="D64" s="135"/>
      <c r="E64" s="135">
        <f>'将来負担比率（分子）の構造'!J$43</f>
        <v>14799</v>
      </c>
      <c r="F64" s="135"/>
      <c r="G64" s="135"/>
      <c r="H64" s="135">
        <f>'将来負担比率（分子）の構造'!K$43</f>
        <v>13965</v>
      </c>
      <c r="I64" s="135"/>
      <c r="J64" s="135"/>
      <c r="K64" s="135">
        <f>'将来負担比率（分子）の構造'!L$43</f>
        <v>13280</v>
      </c>
      <c r="L64" s="135"/>
      <c r="M64" s="135"/>
      <c r="N64" s="135">
        <f>'将来負担比率（分子）の構造'!M$43</f>
        <v>12591</v>
      </c>
      <c r="O64" s="135"/>
      <c r="P64" s="135"/>
    </row>
    <row r="65" spans="1:16">
      <c r="A65" s="135" t="s">
        <v>26</v>
      </c>
      <c r="B65" s="135">
        <f>'将来負担比率（分子）の構造'!I$42</f>
        <v>499</v>
      </c>
      <c r="C65" s="135"/>
      <c r="D65" s="135"/>
      <c r="E65" s="135">
        <f>'将来負担比率（分子）の構造'!J$42</f>
        <v>389</v>
      </c>
      <c r="F65" s="135"/>
      <c r="G65" s="135"/>
      <c r="H65" s="135">
        <f>'将来負担比率（分子）の構造'!K$42</f>
        <v>331</v>
      </c>
      <c r="I65" s="135"/>
      <c r="J65" s="135"/>
      <c r="K65" s="135">
        <f>'将来負担比率（分子）の構造'!L$42</f>
        <v>289</v>
      </c>
      <c r="L65" s="135"/>
      <c r="M65" s="135"/>
      <c r="N65" s="135">
        <f>'将来負担比率（分子）の構造'!M$42</f>
        <v>219</v>
      </c>
      <c r="O65" s="135"/>
      <c r="P65" s="135"/>
    </row>
    <row r="66" spans="1:16">
      <c r="A66" s="135" t="s">
        <v>25</v>
      </c>
      <c r="B66" s="135">
        <f>'将来負担比率（分子）の構造'!I$41</f>
        <v>19883</v>
      </c>
      <c r="C66" s="135"/>
      <c r="D66" s="135"/>
      <c r="E66" s="135">
        <f>'将来負担比率（分子）の構造'!J$41</f>
        <v>19301</v>
      </c>
      <c r="F66" s="135"/>
      <c r="G66" s="135"/>
      <c r="H66" s="135">
        <f>'将来負担比率（分子）の構造'!K$41</f>
        <v>19631</v>
      </c>
      <c r="I66" s="135"/>
      <c r="J66" s="135"/>
      <c r="K66" s="135">
        <f>'将来負担比率（分子）の構造'!L$41</f>
        <v>19845</v>
      </c>
      <c r="L66" s="135"/>
      <c r="M66" s="135"/>
      <c r="N66" s="135">
        <f>'将来負担比率（分子）の構造'!M$41</f>
        <v>20068</v>
      </c>
      <c r="O66" s="135"/>
      <c r="P66" s="135"/>
    </row>
    <row r="67" spans="1:16">
      <c r="A67" s="135" t="s">
        <v>63</v>
      </c>
      <c r="B67" s="135" t="e">
        <f>NA()</f>
        <v>#N/A</v>
      </c>
      <c r="C67" s="135">
        <f>IF(ISNUMBER('将来負担比率（分子）の構造'!I$52), IF('将来負担比率（分子）の構造'!I$52 &lt; 0, 0, '将来負担比率（分子）の構造'!I$52), NA())</f>
        <v>9355</v>
      </c>
      <c r="D67" s="135" t="e">
        <f>NA()</f>
        <v>#N/A</v>
      </c>
      <c r="E67" s="135" t="e">
        <f>NA()</f>
        <v>#N/A</v>
      </c>
      <c r="F67" s="135">
        <f>IF(ISNUMBER('将来負担比率（分子）の構造'!J$52), IF('将来負担比率（分子）の構造'!J$52 &lt; 0, 0, '将来負担比率（分子）の構造'!J$52), NA())</f>
        <v>8228</v>
      </c>
      <c r="G67" s="135" t="e">
        <f>NA()</f>
        <v>#N/A</v>
      </c>
      <c r="H67" s="135" t="e">
        <f>NA()</f>
        <v>#N/A</v>
      </c>
      <c r="I67" s="135">
        <f>IF(ISNUMBER('将来負担比率（分子）の構造'!K$52), IF('将来負担比率（分子）の構造'!K$52 &lt; 0, 0, '将来負担比率（分子）の構造'!K$52), NA())</f>
        <v>7410</v>
      </c>
      <c r="J67" s="135" t="e">
        <f>NA()</f>
        <v>#N/A</v>
      </c>
      <c r="K67" s="135" t="e">
        <f>NA()</f>
        <v>#N/A</v>
      </c>
      <c r="L67" s="135">
        <f>IF(ISNUMBER('将来負担比率（分子）の構造'!L$52), IF('将来負担比率（分子）の構造'!L$52 &lt; 0, 0, '将来負担比率（分子）の構造'!L$52), NA())</f>
        <v>6415</v>
      </c>
      <c r="M67" s="135" t="e">
        <f>NA()</f>
        <v>#N/A</v>
      </c>
      <c r="N67" s="135" t="e">
        <f>NA()</f>
        <v>#N/A</v>
      </c>
      <c r="O67" s="135">
        <f>IF(ISNUMBER('将来負担比率（分子）の構造'!M$52), IF('将来負担比率（分子）の構造'!M$52 &lt; 0, 0, '将来負担比率（分子）の構造'!M$52), NA())</f>
        <v>5410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WS13016</cp:lastModifiedBy>
  <cp:lastPrinted>2016-04-07T08:07:13Z</cp:lastPrinted>
  <dcterms:created xsi:type="dcterms:W3CDTF">2016-02-15T01:14:07Z</dcterms:created>
  <dcterms:modified xsi:type="dcterms:W3CDTF">2016-04-25T23:28:43Z</dcterms:modified>
</cp:coreProperties>
</file>