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152173\340$\H31\1財政\0財政一般\4財政調査回答\200219 平成30年度財政状況資料集の作成について（回答期限3月4日）…済\県回答\"/>
    </mc:Choice>
  </mc:AlternateContent>
  <bookViews>
    <workbookView xWindow="0" yWindow="0" windowWidth="20490" windowHeight="73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5" i="10" l="1"/>
  <c r="BG34"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8" i="10" l="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<sst xmlns="http://schemas.openxmlformats.org/spreadsheetml/2006/main" count="1081" uniqueCount="610">
  <si>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</si>
  <si>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</si>
  <si>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</si>
  <si>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</si>
  <si>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</si>
  <si>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</si>
  <si>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</si>
  <si>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</si>
  <si>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</si>
  <si>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</si>
  <si>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</si>
  <si>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</si>
  <si>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</si>
  <si>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</si>
  <si>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</si>
  <si>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</si>
  <si>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</si>
  <si>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</si>
  <si>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</si>
  <si>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</si>
  <si>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</si>
  <si>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</si>
  <si>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</si>
  <si>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</si>
  <si>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</si>
  <si>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</si>
  <si>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</si>
  <si>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</si>
  <si>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</si>
  <si>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</si>
  <si>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</si>
  <si>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</si>
  <si>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</si>
  <si>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</si>
  <si>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</si>
  <si>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</si>
  <si>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</si>
  <si>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</si>
  <si>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</si>
  <si>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</si>
  <si>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</si>
  <si>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</si>
  <si>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</si>
  <si>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</si>
  <si>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</si>
  <si>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</si>
  <si>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</si>
  <si>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</si>
  <si>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</si>
  <si>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</si>
  <si>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</si>
  <si>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</si>
  <si>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</si>
  <si>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</si>
  <si>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</si>
  <si>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</si>
  <si>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</si>
  <si>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</si>
  <si>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</si>
  <si>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</si>
  <si>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</si>
  <si>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</si>
  <si>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</si>
  <si>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</si>
  <si>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</si>
  <si>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</si>
  <si>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</si>
  <si>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</si>
  <si>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</si>
  <si>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</si>
  <si>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</si>
  <si>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</si>
  <si>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</si>
  <si>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</si>
  <si>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</si>
  <si>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</si>
  <si>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</si>
  <si>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</si>
  <si>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</si>
  <si>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</si>
  <si>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</si>
  <si>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</si>
  <si>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</si>
  <si>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</si>
  <si>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</si>
  <si>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</si>
  <si>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</si>
  <si>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</si>
  <si>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</si>
  <si>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</si>
  <si>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</si>
  <si>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</si>
  <si>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</si>
  <si>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</si>
  <si>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</si>
  <si>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</si>
  <si>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</si>
  <si>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妙高市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</si>
  <si>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</si>
  <si>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</si>
  <si>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</si>
  <si>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</si>
  <si>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</si>
  <si>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</si>
  <si>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</si>
  <si>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</si>
  <si>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</si>
  <si>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</si>
  <si>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</si>
  <si>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</si>
  <si>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</si>
  <si>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</si>
  <si>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</si>
  <si>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</si>
  <si>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</si>
  <si>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</si>
  <si>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</si>
  <si>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</si>
  <si>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</si>
  <si>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</si>
  <si>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</si>
  <si>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</si>
  <si>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</si>
  <si>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</si>
  <si>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</si>
  <si>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</si>
  <si>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</si>
  <si>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</si>
  <si>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</si>
  <si>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</si>
  <si>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</si>
  <si>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</si>
  <si>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</si>
  <si>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</si>
  <si>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</si>
  <si>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</si>
  <si>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</si>
  <si>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</si>
  <si>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</si>
  <si>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</si>
  <si>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</si>
  <si>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</si>
  <si>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</si>
  <si>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</si>
  <si>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</si>
  <si>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</si>
  <si>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</si>
  <si>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</si>
  <si>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</si>
  <si>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</si>
  <si>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</si>
  <si>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</si>
  <si>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</si>
  <si>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</si>
  <si>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</si>
  <si>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</si>
  <si>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</si>
  <si>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</si>
  <si>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</si>
  <si>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</si>
  <si>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</si>
  <si>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</si>
  <si>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</si>
  <si>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</si>
  <si>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</si>
  <si>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</si>
  <si>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</si>
  <si>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</si>
  <si>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</si>
  <si>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</si>
  <si>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</si>
  <si>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</si>
  <si>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</si>
  <si>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</si>
  <si>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</si>
  <si>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</si>
  <si>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</si>
  <si>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</si>
  <si>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</si>
  <si>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</si>
  <si>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</si>
  <si>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</si>
  <si>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</si>
  <si>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</si>
  <si>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</si>
  <si>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</si>
  <si>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</si>
  <si>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</si>
  <si>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</si>
  <si>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</si>
  <si>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</si>
  <si>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</si>
  <si>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</si>
  <si>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</si>
  <si>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</si>
  <si>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</si>
  <si>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</si>
  <si>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</si>
  <si>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</si>
  <si>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</si>
  <si>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</si>
  <si>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</si>
  <si>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</si>
  <si>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</si>
  <si>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</si>
  <si>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</si>
  <si>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</si>
  <si>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</si>
  <si>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</si>
  <si>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</si>
  <si>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新潟県妙高市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</si>
  <si>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</si>
  <si>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</si>
  <si>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</si>
  <si>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</si>
  <si>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</si>
  <si>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</si>
  <si>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</si>
  <si>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</si>
  <si>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</si>
  <si>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</si>
  <si>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</si>
  <si>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</si>
  <si>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</si>
  <si>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</si>
  <si>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</si>
  <si>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</si>
  <si>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</si>
  <si>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</si>
  <si>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</si>
  <si>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</si>
  <si>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</si>
  <si>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</si>
  <si>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</si>
  <si>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</si>
  <si>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</si>
  <si>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</si>
  <si>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</si>
  <si>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</si>
  <si>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</si>
  <si>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</si>
  <si>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</si>
  <si>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</si>
  <si>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</si>
  <si>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</si>
  <si>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</si>
  <si>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</si>
  <si>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</si>
  <si>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</si>
  <si>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</si>
  <si>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</si>
  <si>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</si>
  <si>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</si>
  <si>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</si>
  <si>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</si>
  <si>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</si>
  <si>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</si>
  <si>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</si>
  <si>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</si>
  <si>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</si>
  <si>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</si>
  <si>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</si>
  <si>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</si>
  <si>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</si>
  <si>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</si>
  <si>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</si>
  <si>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</si>
  <si>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</si>
  <si>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</si>
  <si>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</si>
  <si>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</si>
  <si>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</si>
  <si>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</si>
  <si>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</si>
  <si>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</si>
  <si>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</si>
  <si>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</si>
  <si>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</si>
  <si>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</si>
  <si>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</si>
  <si>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</si>
  <si>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</si>
  <si>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</si>
  <si>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</si>
  <si>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</si>
  <si>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</si>
  <si>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</si>
  <si>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</si>
  <si>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</si>
  <si>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</si>
  <si>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</si>
  <si>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</si>
  <si>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</si>
  <si>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</si>
  <si>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</si>
  <si>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</si>
  <si>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</si>
  <si>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</si>
  <si>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</si>
  <si>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</si>
  <si>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</si>
  <si>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</si>
  <si>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</si>
  <si>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</si>
  <si>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</si>
  <si>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</si>
  <si>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</si>
  <si>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</si>
  <si>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</si>
  <si>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</si>
  <si>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</si>
  <si>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</si>
  <si>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</si>
  <si>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</si>
  <si>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</si>
  <si>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</si>
  <si>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</si>
  <si>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</si>
  <si>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</si>
  <si>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</si>
  <si>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</si>
  <si>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</si>
  <si>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</si>
  <si>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</si>
  <si>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</si>
  <si>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</si>
  <si>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</si>
  <si>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</si>
  <si>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</si>
  <si>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</si>
  <si>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</si>
  <si>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</si>
  <si>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</si>
  <si>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</si>
  <si>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</si>
  <si>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</si>
  <si>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</si>
  <si>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ガス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</si>
  <si>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</si>
  <si>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</si>
  <si>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</si>
  <si>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</si>
  <si>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</si>
  <si>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</si>
  <si>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</si>
  <si>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</si>
  <si>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</si>
  <si>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</si>
  <si>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</si>
  <si>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</si>
  <si>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</si>
  <si>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</si>
  <si>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</si>
  <si>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</si>
  <si>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</si>
  <si>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</si>
  <si>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</si>
  <si>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</si>
  <si>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</si>
  <si>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</si>
  <si>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新潟県妙高市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</si>
  <si>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</si>
  <si>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</si>
  <si>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</si>
  <si>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</si>
  <si>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</si>
  <si>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</si>
  <si>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</si>
  <si>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</si>
  <si>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</si>
  <si>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</si>
  <si>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</si>
  <si>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</si>
  <si>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</si>
  <si>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</si>
  <si>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</si>
  <si>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</si>
  <si>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</si>
  <si>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</si>
  <si>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</si>
  <si>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</si>
  <si>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</si>
  <si>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</si>
  <si>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</si>
  <si>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</si>
  <si>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</si>
  <si>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</si>
  <si>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</si>
  <si>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</si>
  <si>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</si>
  <si>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</si>
  <si>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</si>
  <si>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</si>
  <si>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</si>
  <si>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</si>
  <si>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</si>
  <si>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</si>
  <si>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</si>
  <si>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ガス事業会計</t>
    <phoneticPr fontId="5"/>
  </si>
  <si>
    <t>法適用企業</t>
    <phoneticPr fontId="5"/>
  </si>
  <si>
    <t>水道事業会計</t>
    <phoneticPr fontId="5"/>
  </si>
  <si>
    <t>公共下水道事業会計</t>
    <phoneticPr fontId="5"/>
  </si>
  <si>
    <t>農業集落排水事業会計</t>
    <phoneticPr fontId="5"/>
  </si>
  <si>
    <t>簡易水道事業特別会計</t>
    <phoneticPr fontId="5"/>
  </si>
  <si>
    <t>-</t>
    <phoneticPr fontId="5"/>
  </si>
  <si>
    <t>法非適用企業</t>
    <phoneticPr fontId="5"/>
  </si>
  <si>
    <t>高柳工場団地開発事業特別会計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</si>
  <si>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</si>
  <si>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</si>
  <si>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</si>
  <si>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</si>
  <si>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</si>
  <si>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</si>
  <si>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</si>
  <si>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</si>
  <si>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</si>
  <si>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</si>
  <si>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</si>
  <si>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</si>
  <si>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</si>
  <si>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</si>
  <si>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</si>
  <si>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</si>
  <si>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</si>
  <si>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</si>
  <si>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</si>
  <si>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</si>
  <si>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</si>
  <si>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</si>
  <si>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</si>
  <si>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</si>
  <si>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</si>
  <si>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</si>
  <si>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</si>
  <si>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</si>
  <si>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</si>
  <si>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</si>
  <si>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</si>
  <si>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</si>
  <si>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</si>
  <si>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</si>
  <si>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</si>
  <si>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</si>
  <si>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</si>
  <si>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</si>
  <si>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</si>
  <si>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</si>
  <si>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</si>
  <si>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</si>
  <si>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</si>
  <si>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</si>
  <si>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</si>
  <si>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</si>
  <si>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</si>
  <si>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</si>
  <si>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</si>
  <si>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</si>
  <si>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</si>
  <si>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</si>
  <si>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</si>
  <si>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</si>
  <si>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</si>
  <si>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</si>
  <si>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</si>
  <si>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</si>
  <si>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</si>
  <si>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</si>
  <si>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</si>
  <si>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</si>
  <si>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</si>
  <si>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</si>
  <si>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</si>
  <si>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</si>
  <si>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</si>
  <si>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</si>
  <si>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</si>
  <si>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</si>
  <si>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</si>
  <si>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</si>
  <si>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</si>
  <si>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</si>
  <si>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</si>
  <si>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</si>
  <si>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</si>
  <si>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</si>
  <si>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</si>
  <si>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</si>
  <si>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</si>
  <si>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</si>
  <si>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</si>
  <si>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</si>
  <si>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</si>
  <si>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</si>
  <si>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</si>
  <si>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</si>
  <si>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</si>
  <si>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</si>
  <si>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</si>
  <si>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</si>
  <si>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</si>
  <si>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</si>
  <si>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</si>
  <si>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</si>
  <si>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</si>
  <si>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</si>
  <si>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</si>
  <si>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</si>
  <si>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</si>
  <si>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</si>
  <si>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</si>
  <si>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</si>
  <si>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</si>
  <si>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</si>
  <si>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</si>
  <si>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</si>
  <si>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</si>
  <si>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</si>
  <si>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</si>
  <si>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</si>
  <si>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</si>
  <si>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</si>
  <si>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</si>
  <si>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</si>
  <si>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</si>
  <si>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</si>
  <si>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</si>
  <si>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</si>
  <si>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</si>
  <si>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</si>
  <si>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</si>
  <si>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</si>
  <si>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</si>
  <si>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</si>
  <si>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</si>
  <si>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</si>
  <si>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</si>
  <si>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</si>
  <si>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</si>
  <si>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</si>
  <si>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</si>
  <si>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</si>
  <si>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</si>
  <si>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</si>
  <si>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</si>
  <si>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</si>
  <si>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</si>
  <si>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</si>
  <si>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</si>
  <si>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</si>
  <si>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</si>
  <si>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</si>
  <si>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</si>
  <si>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</si>
  <si>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</si>
  <si>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</si>
  <si>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</si>
  <si>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</si>
  <si>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</si>
  <si>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</si>
  <si>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</si>
  <si>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</si>
  <si>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</si>
  <si>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</si>
  <si>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</si>
  <si>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</si>
  <si>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</si>
  <si>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</si>
  <si>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</si>
  <si>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</si>
  <si>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</si>
  <si>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水道事業会計</t>
  </si>
  <si>
    <t>ガス事業会計</t>
  </si>
  <si>
    <t>公共下水道事業会計</t>
  </si>
  <si>
    <t>国民健康保険特別会計</t>
  </si>
  <si>
    <t>介護保険特別会計</t>
  </si>
  <si>
    <t>高柳工場団地開発事業特別会計</t>
  </si>
  <si>
    <t>農業集落排水事業会計</t>
  </si>
  <si>
    <t>その他会計（赤字）</t>
  </si>
  <si>
    <t>その他会計（黒字）</t>
  </si>
  <si>
    <t>H25末</t>
    <phoneticPr fontId="5"/>
  </si>
  <si>
    <t>H26末</t>
    <phoneticPr fontId="5"/>
  </si>
  <si>
    <t>H27末</t>
    <phoneticPr fontId="5"/>
  </si>
  <si>
    <t>H28末</t>
    <phoneticPr fontId="5"/>
  </si>
  <si>
    <t>H29末</t>
    <phoneticPr fontId="5"/>
  </si>
  <si>
    <t>上越地域消防事務組合</t>
    <rPh sb="0" eb="2">
      <t>ジョウエツ</t>
    </rPh>
    <rPh sb="2" eb="4">
      <t>チイキ</t>
    </rPh>
    <rPh sb="4" eb="6">
      <t>ショウボウ</t>
    </rPh>
    <rPh sb="6" eb="8">
      <t>ジム</t>
    </rPh>
    <rPh sb="8" eb="10">
      <t>クミアイ</t>
    </rPh>
    <phoneticPr fontId="2"/>
  </si>
  <si>
    <t>上越広域伝染病院組合</t>
    <rPh sb="0" eb="2">
      <t>ジョウエツ</t>
    </rPh>
    <rPh sb="2" eb="4">
      <t>コウイキ</t>
    </rPh>
    <rPh sb="4" eb="7">
      <t>デンセンビョウ</t>
    </rPh>
    <rPh sb="7" eb="8">
      <t>イン</t>
    </rPh>
    <rPh sb="8" eb="10">
      <t>クミアイ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</si>
  <si>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</si>
  <si>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6">
      <t>ショウボウダン</t>
    </rPh>
    <rPh sb="16" eb="17">
      <t>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</si>
  <si>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</si>
  <si>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</si>
  <si>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新潟県市町村総合事務組合【交通災害共済事務特別会計】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ジム</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</si>
  <si>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</si>
  <si>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</si>
  <si>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妙高ふるさと振興</t>
    <rPh sb="0" eb="2">
      <t>ミョウコウ</t>
    </rPh>
    <rPh sb="6" eb="8">
      <t>シンコウ</t>
    </rPh>
    <phoneticPr fontId="2"/>
  </si>
  <si>
    <t>まちづくり新井</t>
    <rPh sb="5" eb="7">
      <t>アライ</t>
    </rPh>
    <phoneticPr fontId="2"/>
  </si>
  <si>
    <t>妙高文化振興事業団</t>
    <rPh sb="0" eb="2">
      <t>ミョウコウ</t>
    </rPh>
    <rPh sb="2" eb="4">
      <t>ブンカ</t>
    </rPh>
    <rPh sb="4" eb="6">
      <t>シンコウ</t>
    </rPh>
    <rPh sb="6" eb="9">
      <t>ジギョウダン</t>
    </rPh>
    <phoneticPr fontId="2"/>
  </si>
  <si>
    <t>妙高市土地開発公社</t>
    <rPh sb="0" eb="3">
      <t>ミョウコウシ</t>
    </rPh>
    <rPh sb="3" eb="5">
      <t>トチ</t>
    </rPh>
    <rPh sb="5" eb="7">
      <t>カイハツ</t>
    </rPh>
    <rPh sb="7" eb="9">
      <t>コウシャ</t>
    </rPh>
    <phoneticPr fontId="2"/>
  </si>
  <si>
    <t>-</t>
    <phoneticPr fontId="2"/>
  </si>
  <si>
    <t>-</t>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</si>
  <si>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</si>
  <si>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t>
    <phoneticPr fontId="2"/>
  </si>
  <si>
    <t>-</t>
    <phoneticPr fontId="2"/>
  </si>
  <si>
    <t>-</t>
    <phoneticPr fontId="2"/>
  </si>
  <si>
    <t>-</t>
    <phoneticPr fontId="2"/>
  </si>
  <si>
    <t>ふるさと振興基金</t>
    <rPh sb="4" eb="6">
      <t>シンコウ</t>
    </rPh>
    <rPh sb="6" eb="8">
      <t>キキン</t>
    </rPh>
    <phoneticPr fontId="2"/>
  </si>
  <si>
    <t>ごみ処理施設整備基金</t>
    <rPh sb="2" eb="4">
      <t>ショリ</t>
    </rPh>
    <rPh sb="4" eb="6">
      <t>シセツ</t>
    </rPh>
    <rPh sb="6" eb="8">
      <t>セイビ</t>
    </rPh>
    <rPh sb="8" eb="10">
      <t>キキン</t>
    </rPh>
    <phoneticPr fontId="2"/>
  </si>
  <si>
    <t>妙高山麓ゆめ基金</t>
    <rPh sb="0" eb="2">
      <t>ミョウコウ</t>
    </rPh>
    <rPh sb="2" eb="4">
      <t>サンロク</t>
    </rPh>
    <rPh sb="6" eb="8">
      <t>キキン</t>
    </rPh>
    <phoneticPr fontId="2"/>
  </si>
  <si>
    <t>ふれあい福祉基金</t>
    <rPh sb="4" eb="6">
      <t>フクシ</t>
    </rPh>
    <rPh sb="6" eb="8">
      <t>キキン</t>
    </rPh>
    <phoneticPr fontId="2"/>
  </si>
  <si>
    <t>体育・文化施設建設基金</t>
    <rPh sb="0" eb="2">
      <t>タイイク</t>
    </rPh>
    <rPh sb="3" eb="5">
      <t>ブンカ</t>
    </rPh>
    <rPh sb="5" eb="7">
      <t>シセツ</t>
    </rPh>
    <rPh sb="7" eb="9">
      <t>ケンセツ</t>
    </rPh>
    <rPh sb="9" eb="11">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</si>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</sst>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684A-4ECE-8269-2D5BC24462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78505</c:v>
                </c:pt>
                <c:pt idx="1">
                  <c:v>71213</c:v>
                </c:pt>
                <c:pt idx="2">
                  <c:v>132713</c:v>
                </c:pt>
                <c:pt idx="3">
                  <c:v>103716</c:v>
                </c:pt>
                <c:pt idx="4">
                  <c:v>77916</c:v>
                </c:pt>
              </c:numCache>
            </c:numRef>
          </c:val>
          <c:smooth val="0"/>
          <c:extLst xmlns:c16r2="http://schemas.microsoft.com/office/drawing/2015/06/chart">
            <c:ext xmlns:c16="http://schemas.microsoft.com/office/drawing/2014/chart" uri="{C3380CC4-5D6E-409C-BE32-E72D297353CC}">
              <c16:uniqueId val="{00000001-684A-4ECE-8269-2D5BC244621F}"/>
            </c:ext>
          </c:extLst>
        </c:ser>
        <c:dLbls>
          <c:showLegendKey val="0"/>
          <c:showVal val="0"/>
          <c:showCatName val="0"/>
          <c:showSerName val="0"/>
          <c:showPercent val="0"/>
          <c:showBubbleSize val="0"/>
        </c:dLbls>
        <c:marker val="1"/>
        <c:smooth val="0"/>
        <c:axId val="213023136"/>
        <c:axId val="192337712"/>
      </c:lineChart>
      <c:catAx>
        <c:axId val="213023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2337712"/>
        <c:crosses val="autoZero"/>
        <c:auto val="1"/>
        <c:lblAlgn val="ctr"/>
        <c:lblOffset val="100"/>
        <c:tickLblSkip val="1"/>
        <c:tickMarkSkip val="1"/>
        <c:noMultiLvlLbl val="0"/>
      </c:catAx>
      <c:valAx>
        <c:axId val="1923377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023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14.65</c:v>
                </c:pt>
                <c:pt idx="1">
                  <c:v>16.350000000000001</c:v>
                </c:pt>
                <c:pt idx="2">
                  <c:v>15.26</c:v>
                </c:pt>
                <c:pt idx="3">
                  <c:v>15.24</c:v>
                </c:pt>
                <c:pt idx="4">
                  <c:v>16.12</c:v>
                </c:pt>
              </c:numCache>
            </c:numRef>
          </c:val>
          <c:extLst xmlns:c16r2="http://schemas.microsoft.com/office/drawing/2015/06/chart">
            <c:ext xmlns:c16="http://schemas.microsoft.com/office/drawing/2014/chart" uri="{C3380CC4-5D6E-409C-BE32-E72D297353CC}">
              <c16:uniqueId val="{00000000-14F0-4F6C-84F7-8AEDF2EFB0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23.81</c:v>
                </c:pt>
                <c:pt idx="1">
                  <c:v>40.049999999999997</c:v>
                </c:pt>
                <c:pt idx="2">
                  <c:v>41.11</c:v>
                </c:pt>
                <c:pt idx="3">
                  <c:v>41.95</c:v>
                </c:pt>
                <c:pt idx="4">
                  <c:v>42.72</c:v>
                </c:pt>
              </c:numCache>
            </c:numRef>
          </c:val>
          <c:extLst xmlns:c16r2="http://schemas.microsoft.com/office/drawing/2015/06/chart">
            <c:ext xmlns:c16="http://schemas.microsoft.com/office/drawing/2014/chart" uri="{C3380CC4-5D6E-409C-BE32-E72D297353CC}">
              <c16:uniqueId val="{00000001-14F0-4F6C-84F7-8AEDF2EFB039}"/>
            </c:ext>
          </c:extLst>
        </c:ser>
        <c:dLbls>
          <c:showLegendKey val="0"/>
          <c:showVal val="0"/>
          <c:showCatName val="0"/>
          <c:showSerName val="0"/>
          <c:showPercent val="0"/>
          <c:showBubbleSize val="0"/>
        </c:dLbls>
        <c:gapWidth val="250"/>
        <c:overlap val="100"/>
        <c:axId val="219348568"/>
        <c:axId val="214148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5.82</c:v>
                </c:pt>
                <c:pt idx="1">
                  <c:v>20.8</c:v>
                </c:pt>
                <c:pt idx="2">
                  <c:v>2.5499999999999998</c:v>
                </c:pt>
                <c:pt idx="3">
                  <c:v>3.77</c:v>
                </c:pt>
                <c:pt idx="4">
                  <c:v>1.47</c:v>
                </c:pt>
              </c:numCache>
            </c:numRef>
          </c:val>
          <c:smooth val="0"/>
          <c:extLst xmlns:c16r2="http://schemas.microsoft.com/office/drawing/2015/06/chart">
            <c:ext xmlns:c16="http://schemas.microsoft.com/office/drawing/2014/chart" uri="{C3380CC4-5D6E-409C-BE32-E72D297353CC}">
              <c16:uniqueId val="{00000002-14F0-4F6C-84F7-8AEDF2EFB039}"/>
            </c:ext>
          </c:extLst>
        </c:ser>
        <c:dLbls>
          <c:showLegendKey val="0"/>
          <c:showVal val="0"/>
          <c:showCatName val="0"/>
          <c:showSerName val="0"/>
          <c:showPercent val="0"/>
          <c:showBubbleSize val="0"/>
        </c:dLbls>
        <c:marker val="1"/>
        <c:smooth val="0"/>
        <c:axId val="219348568"/>
        <c:axId val="214148536"/>
      </c:lineChart>
      <c:catAx>
        <c:axId val="219348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148536"/>
        <c:crosses val="autoZero"/>
        <c:auto val="1"/>
        <c:lblAlgn val="ctr"/>
        <c:lblOffset val="100"/>
        <c:tickLblSkip val="1"/>
        <c:tickMarkSkip val="1"/>
        <c:noMultiLvlLbl val="0"/>
      </c:catAx>
      <c:valAx>
        <c:axId val="214148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348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0.01</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0-1844-4414-9C33-FDBCE9F6BB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844-4414-9C33-FDBCE9F6BBE2}"/>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1.34</c:v>
                </c:pt>
                <c:pt idx="2">
                  <c:v>#N/A</c:v>
                </c:pt>
                <c:pt idx="3">
                  <c:v>1</c:v>
                </c:pt>
                <c:pt idx="4">
                  <c:v>#N/A</c:v>
                </c:pt>
                <c:pt idx="5">
                  <c:v>0.85</c:v>
                </c:pt>
                <c:pt idx="6">
                  <c:v>#N/A</c:v>
                </c:pt>
                <c:pt idx="7">
                  <c:v>0.83</c:v>
                </c:pt>
                <c:pt idx="8">
                  <c:v>#N/A</c:v>
                </c:pt>
                <c:pt idx="9">
                  <c:v>0.59</c:v>
                </c:pt>
              </c:numCache>
            </c:numRef>
          </c:val>
          <c:extLst xmlns:c16r2="http://schemas.microsoft.com/office/drawing/2015/06/chart">
            <c:ext xmlns:c16="http://schemas.microsoft.com/office/drawing/2014/chart" uri="{C3380CC4-5D6E-409C-BE32-E72D297353CC}">
              <c16:uniqueId val="{00000002-1844-4414-9C33-FDBCE9F6BBE2}"/>
            </c:ext>
          </c:extLst>
        </c:ser>
        <c:ser>
          <c:idx val="3"/>
          <c:order val="3"/>
          <c:tx>
            <c:strRef>
              <c:f>データシート!$A$30</c:f>
              <c:strCache>
                <c:ptCount val="1"/>
                <c:pt idx="0">
                  <c:v>高柳工場団地開発事業特別会計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1.78</c:v>
                </c:pt>
                <c:pt idx="2">
                  <c:v>#N/A</c:v>
                </c:pt>
                <c:pt idx="3">
                  <c:v>1.6</c:v>
                </c:pt>
                <c:pt idx="4">
                  <c:v>#N/A</c:v>
                </c:pt>
                <c:pt idx="5">
                  <c:v>1.21</c:v>
                </c:pt>
                <c:pt idx="6">
                  <c:v>#N/A</c:v>
                </c:pt>
                <c:pt idx="7">
                  <c:v>1.19</c:v>
                </c:pt>
                <c:pt idx="8">
                  <c:v>#N/A</c:v>
                </c:pt>
                <c:pt idx="9">
                  <c:v>1.18</c:v>
                </c:pt>
              </c:numCache>
            </c:numRef>
          </c:val>
          <c:extLst xmlns:c16r2="http://schemas.microsoft.com/office/drawing/2015/06/chart">
            <c:ext xmlns:c16="http://schemas.microsoft.com/office/drawing/2014/chart" uri="{C3380CC4-5D6E-409C-BE32-E72D297353CC}">
              <c16:uniqueId val="{00000003-1844-4414-9C33-FDBCE9F6BBE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0.99</c:v>
                </c:pt>
                <c:pt idx="2">
                  <c:v>#N/A</c:v>
                </c:pt>
                <c:pt idx="3">
                  <c:v>0.75</c:v>
                </c:pt>
                <c:pt idx="4">
                  <c:v>#N/A</c:v>
                </c:pt>
                <c:pt idx="5">
                  <c:v>0.49</c:v>
                </c:pt>
                <c:pt idx="6">
                  <c:v>#N/A</c:v>
                </c:pt>
                <c:pt idx="7">
                  <c:v>1.25</c:v>
                </c:pt>
                <c:pt idx="8">
                  <c:v>#N/A</c:v>
                </c:pt>
                <c:pt idx="9">
                  <c:v>2.35</c:v>
                </c:pt>
              </c:numCache>
            </c:numRef>
          </c:val>
          <c:extLst xmlns:c16r2="http://schemas.microsoft.com/office/drawing/2015/06/chart">
            <c:ext xmlns:c16="http://schemas.microsoft.com/office/drawing/2014/chart" uri="{C3380CC4-5D6E-409C-BE32-E72D297353CC}">
              <c16:uniqueId val="{00000004-1844-4414-9C33-FDBCE9F6BBE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2.2999999999999998</c:v>
                </c:pt>
                <c:pt idx="2">
                  <c:v>#N/A</c:v>
                </c:pt>
                <c:pt idx="3">
                  <c:v>2.21</c:v>
                </c:pt>
                <c:pt idx="4">
                  <c:v>#N/A</c:v>
                </c:pt>
                <c:pt idx="5">
                  <c:v>2.5499999999999998</c:v>
                </c:pt>
                <c:pt idx="6">
                  <c:v>#N/A</c:v>
                </c:pt>
                <c:pt idx="7">
                  <c:v>3.98</c:v>
                </c:pt>
                <c:pt idx="8">
                  <c:v>#N/A</c:v>
                </c:pt>
                <c:pt idx="9">
                  <c:v>2.74</c:v>
                </c:pt>
              </c:numCache>
            </c:numRef>
          </c:val>
          <c:extLst xmlns:c16r2="http://schemas.microsoft.com/office/drawing/2015/06/chart">
            <c:ext xmlns:c16="http://schemas.microsoft.com/office/drawing/2014/chart" uri="{C3380CC4-5D6E-409C-BE32-E72D297353CC}">
              <c16:uniqueId val="{00000005-1844-4414-9C33-FDBCE9F6BBE2}"/>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3.4</c:v>
                </c:pt>
                <c:pt idx="2">
                  <c:v>#N/A</c:v>
                </c:pt>
                <c:pt idx="3">
                  <c:v>3.13</c:v>
                </c:pt>
                <c:pt idx="4">
                  <c:v>#N/A</c:v>
                </c:pt>
                <c:pt idx="5">
                  <c:v>3.73</c:v>
                </c:pt>
                <c:pt idx="6">
                  <c:v>#N/A</c:v>
                </c:pt>
                <c:pt idx="7">
                  <c:v>5.7</c:v>
                </c:pt>
                <c:pt idx="8">
                  <c:v>#N/A</c:v>
                </c:pt>
                <c:pt idx="9">
                  <c:v>6.73</c:v>
                </c:pt>
              </c:numCache>
            </c:numRef>
          </c:val>
          <c:extLst xmlns:c16r2="http://schemas.microsoft.com/office/drawing/2015/06/chart">
            <c:ext xmlns:c16="http://schemas.microsoft.com/office/drawing/2014/chart" uri="{C3380CC4-5D6E-409C-BE32-E72D297353CC}">
              <c16:uniqueId val="{00000006-1844-4414-9C33-FDBCE9F6BBE2}"/>
            </c:ext>
          </c:extLst>
        </c:ser>
        <c:ser>
          <c:idx val="7"/>
          <c:order val="7"/>
          <c:tx>
            <c:strRef>
              <c:f>データシート!$A$34</c:f>
              <c:strCache>
                <c:ptCount val="1"/>
                <c:pt idx="0">
                  <c:v>ガス事業会計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7.92</c:v>
                </c:pt>
                <c:pt idx="2">
                  <c:v>#N/A</c:v>
                </c:pt>
                <c:pt idx="3">
                  <c:v>8.1300000000000008</c:v>
                </c:pt>
                <c:pt idx="4">
                  <c:v>#N/A</c:v>
                </c:pt>
                <c:pt idx="5">
                  <c:v>8.75</c:v>
                </c:pt>
                <c:pt idx="6">
                  <c:v>#N/A</c:v>
                </c:pt>
                <c:pt idx="7">
                  <c:v>9.61</c:v>
                </c:pt>
                <c:pt idx="8">
                  <c:v>#N/A</c:v>
                </c:pt>
                <c:pt idx="9">
                  <c:v>10.11</c:v>
                </c:pt>
              </c:numCache>
            </c:numRef>
          </c:val>
          <c:extLst xmlns:c16r2="http://schemas.microsoft.com/office/drawing/2015/06/chart">
            <c:ext xmlns:c16="http://schemas.microsoft.com/office/drawing/2014/chart" uri="{C3380CC4-5D6E-409C-BE32-E72D297353CC}">
              <c16:uniqueId val="{00000007-1844-4414-9C33-FDBCE9F6BB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7.42</c:v>
                </c:pt>
                <c:pt idx="2">
                  <c:v>#N/A</c:v>
                </c:pt>
                <c:pt idx="3">
                  <c:v>7.97</c:v>
                </c:pt>
                <c:pt idx="4">
                  <c:v>#N/A</c:v>
                </c:pt>
                <c:pt idx="5">
                  <c:v>9.2799999999999994</c:v>
                </c:pt>
                <c:pt idx="6">
                  <c:v>#N/A</c:v>
                </c:pt>
                <c:pt idx="7">
                  <c:v>11.17</c:v>
                </c:pt>
                <c:pt idx="8">
                  <c:v>#N/A</c:v>
                </c:pt>
                <c:pt idx="9">
                  <c:v>12.01</c:v>
                </c:pt>
              </c:numCache>
            </c:numRef>
          </c:val>
          <c:extLst xmlns:c16r2="http://schemas.microsoft.com/office/drawing/2015/06/chart">
            <c:ext xmlns:c16="http://schemas.microsoft.com/office/drawing/2014/chart" uri="{C3380CC4-5D6E-409C-BE32-E72D297353CC}">
              <c16:uniqueId val="{00000008-1844-4414-9C33-FDBCE9F6BB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14.64</c:v>
                </c:pt>
                <c:pt idx="2">
                  <c:v>#N/A</c:v>
                </c:pt>
                <c:pt idx="3">
                  <c:v>16.34</c:v>
                </c:pt>
                <c:pt idx="4">
                  <c:v>#N/A</c:v>
                </c:pt>
                <c:pt idx="5">
                  <c:v>15.26</c:v>
                </c:pt>
                <c:pt idx="6">
                  <c:v>#N/A</c:v>
                </c:pt>
                <c:pt idx="7">
                  <c:v>15.24</c:v>
                </c:pt>
                <c:pt idx="8">
                  <c:v>#N/A</c:v>
                </c:pt>
                <c:pt idx="9">
                  <c:v>16.11</c:v>
                </c:pt>
              </c:numCache>
            </c:numRef>
          </c:val>
          <c:extLst xmlns:c16r2="http://schemas.microsoft.com/office/drawing/2015/06/chart">
            <c:ext xmlns:c16="http://schemas.microsoft.com/office/drawing/2014/chart" uri="{C3380CC4-5D6E-409C-BE32-E72D297353CC}">
              <c16:uniqueId val="{00000009-1844-4414-9C33-FDBCE9F6BBE2}"/>
            </c:ext>
          </c:extLst>
        </c:ser>
        <c:dLbls>
          <c:showLegendKey val="0"/>
          <c:showVal val="0"/>
          <c:showCatName val="0"/>
          <c:showSerName val="0"/>
          <c:showPercent val="0"/>
          <c:showBubbleSize val="0"/>
        </c:dLbls>
        <c:gapWidth val="150"/>
        <c:overlap val="100"/>
        <c:axId val="230239832"/>
        <c:axId val="125574208"/>
      </c:barChart>
      <c:catAx>
        <c:axId val="230239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574208"/>
        <c:crosses val="autoZero"/>
        <c:auto val="1"/>
        <c:lblAlgn val="ctr"/>
        <c:lblOffset val="100"/>
        <c:tickLblSkip val="1"/>
        <c:tickMarkSkip val="1"/>
        <c:noMultiLvlLbl val="0"/>
      </c:catAx>
      <c:valAx>
        <c:axId val="12557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239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2436</c:v>
                </c:pt>
                <c:pt idx="5">
                  <c:v>2292</c:v>
                </c:pt>
                <c:pt idx="8">
                  <c:v>2204</c:v>
                </c:pt>
                <c:pt idx="11">
                  <c:v>2168</c:v>
                </c:pt>
                <c:pt idx="14">
                  <c:v>2154</c:v>
                </c:pt>
              </c:numCache>
            </c:numRef>
          </c:val>
          <c:extLst xmlns:c16r2="http://schemas.microsoft.com/office/drawing/2015/06/chart">
            <c:ext xmlns:c16="http://schemas.microsoft.com/office/drawing/2014/chart" uri="{C3380CC4-5D6E-409C-BE32-E72D297353CC}">
              <c16:uniqueId val="{00000000-549A-4964-A0FD-0D88DE59EB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49A-4964-A0FD-0D88DE59EB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73</c:v>
                </c:pt>
                <c:pt idx="3">
                  <c:v>56</c:v>
                </c:pt>
                <c:pt idx="6">
                  <c:v>39</c:v>
                </c:pt>
                <c:pt idx="9">
                  <c:v>38</c:v>
                </c:pt>
                <c:pt idx="12">
                  <c:v>37</c:v>
                </c:pt>
              </c:numCache>
            </c:numRef>
          </c:val>
          <c:extLst xmlns:c16r2="http://schemas.microsoft.com/office/drawing/2015/06/chart">
            <c:ext xmlns:c16="http://schemas.microsoft.com/office/drawing/2014/chart" uri="{C3380CC4-5D6E-409C-BE32-E72D297353CC}">
              <c16:uniqueId val="{00000002-549A-4964-A0FD-0D88DE59EB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73</c:v>
                </c:pt>
                <c:pt idx="3">
                  <c:v>49</c:v>
                </c:pt>
                <c:pt idx="6">
                  <c:v>25</c:v>
                </c:pt>
                <c:pt idx="9">
                  <c:v>26</c:v>
                </c:pt>
                <c:pt idx="12">
                  <c:v>29</c:v>
                </c:pt>
              </c:numCache>
            </c:numRef>
          </c:val>
          <c:extLst xmlns:c16r2="http://schemas.microsoft.com/office/drawing/2015/06/chart">
            <c:ext xmlns:c16="http://schemas.microsoft.com/office/drawing/2014/chart" uri="{C3380CC4-5D6E-409C-BE32-E72D297353CC}">
              <c16:uniqueId val="{00000003-549A-4964-A0FD-0D88DE59EB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1309</c:v>
                </c:pt>
                <c:pt idx="3">
                  <c:v>1259</c:v>
                </c:pt>
                <c:pt idx="6">
                  <c:v>1207</c:v>
                </c:pt>
                <c:pt idx="9">
                  <c:v>1195</c:v>
                </c:pt>
                <c:pt idx="12">
                  <c:v>1145</c:v>
                </c:pt>
              </c:numCache>
            </c:numRef>
          </c:val>
          <c:extLst xmlns:c16r2="http://schemas.microsoft.com/office/drawing/2015/06/chart">
            <c:ext xmlns:c16="http://schemas.microsoft.com/office/drawing/2014/chart" uri="{C3380CC4-5D6E-409C-BE32-E72D297353CC}">
              <c16:uniqueId val="{00000004-549A-4964-A0FD-0D88DE59EB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9A-4964-A0FD-0D88DE59EB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49A-4964-A0FD-0D88DE59EB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2026</c:v>
                </c:pt>
                <c:pt idx="3">
                  <c:v>1864</c:v>
                </c:pt>
                <c:pt idx="6">
                  <c:v>1768</c:v>
                </c:pt>
                <c:pt idx="9">
                  <c:v>1755</c:v>
                </c:pt>
                <c:pt idx="12">
                  <c:v>1757</c:v>
                </c:pt>
              </c:numCache>
            </c:numRef>
          </c:val>
          <c:extLst xmlns:c16r2="http://schemas.microsoft.com/office/drawing/2015/06/chart">
            <c:ext xmlns:c16="http://schemas.microsoft.com/office/drawing/2014/chart" uri="{C3380CC4-5D6E-409C-BE32-E72D297353CC}">
              <c16:uniqueId val="{00000007-549A-4964-A0FD-0D88DE59EB05}"/>
            </c:ext>
          </c:extLst>
        </c:ser>
        <c:dLbls>
          <c:showLegendKey val="0"/>
          <c:showVal val="0"/>
          <c:showCatName val="0"/>
          <c:showSerName val="0"/>
          <c:showPercent val="0"/>
          <c:showBubbleSize val="0"/>
        </c:dLbls>
        <c:gapWidth val="100"/>
        <c:overlap val="100"/>
        <c:axId val="229094608"/>
        <c:axId val="21678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1045</c:v>
                </c:pt>
                <c:pt idx="2">
                  <c:v>#N/A</c:v>
                </c:pt>
                <c:pt idx="3">
                  <c:v>#N/A</c:v>
                </c:pt>
                <c:pt idx="4">
                  <c:v>936</c:v>
                </c:pt>
                <c:pt idx="5">
                  <c:v>#N/A</c:v>
                </c:pt>
                <c:pt idx="6">
                  <c:v>#N/A</c:v>
                </c:pt>
                <c:pt idx="7">
                  <c:v>835</c:v>
                </c:pt>
                <c:pt idx="8">
                  <c:v>#N/A</c:v>
                </c:pt>
                <c:pt idx="9">
                  <c:v>#N/A</c:v>
                </c:pt>
                <c:pt idx="10">
                  <c:v>846</c:v>
                </c:pt>
                <c:pt idx="11">
                  <c:v>#N/A</c:v>
                </c:pt>
                <c:pt idx="12">
                  <c:v>#N/A</c:v>
                </c:pt>
                <c:pt idx="13">
                  <c:v>814</c:v>
                </c:pt>
                <c:pt idx="14">
                  <c:v>#N/A</c:v>
                </c:pt>
              </c:numCache>
            </c:numRef>
          </c:val>
          <c:smooth val="0"/>
          <c:extLst xmlns:c16r2="http://schemas.microsoft.com/office/drawing/2015/06/chart">
            <c:ext xmlns:c16="http://schemas.microsoft.com/office/drawing/2014/chart" uri="{C3380CC4-5D6E-409C-BE32-E72D297353CC}">
              <c16:uniqueId val="{00000008-549A-4964-A0FD-0D88DE59EB05}"/>
            </c:ext>
          </c:extLst>
        </c:ser>
        <c:dLbls>
          <c:showLegendKey val="0"/>
          <c:showVal val="0"/>
          <c:showCatName val="0"/>
          <c:showSerName val="0"/>
          <c:showPercent val="0"/>
          <c:showBubbleSize val="0"/>
        </c:dLbls>
        <c:marker val="1"/>
        <c:smooth val="0"/>
        <c:axId val="229094608"/>
        <c:axId val="216787040"/>
      </c:lineChart>
      <c:catAx>
        <c:axId val="22909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787040"/>
        <c:crosses val="autoZero"/>
        <c:auto val="1"/>
        <c:lblAlgn val="ctr"/>
        <c:lblOffset val="100"/>
        <c:tickLblSkip val="1"/>
        <c:tickMarkSkip val="1"/>
        <c:noMultiLvlLbl val="0"/>
      </c:catAx>
      <c:valAx>
        <c:axId val="21678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09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24073</c:v>
                </c:pt>
                <c:pt idx="5">
                  <c:v>23714</c:v>
                </c:pt>
                <c:pt idx="8">
                  <c:v>23751</c:v>
                </c:pt>
                <c:pt idx="11">
                  <c:v>23386</c:v>
                </c:pt>
                <c:pt idx="14">
                  <c:v>22646</c:v>
                </c:pt>
              </c:numCache>
            </c:numRef>
          </c:val>
          <c:extLst xmlns:c16r2="http://schemas.microsoft.com/office/drawing/2015/06/chart">
            <c:ext xmlns:c16="http://schemas.microsoft.com/office/drawing/2014/chart" uri="{C3380CC4-5D6E-409C-BE32-E72D297353CC}">
              <c16:uniqueId val="{00000000-4B33-4C83-B414-A3D0FE3404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1234</c:v>
                </c:pt>
                <c:pt idx="5">
                  <c:v>1075</c:v>
                </c:pt>
                <c:pt idx="8">
                  <c:v>1010</c:v>
                </c:pt>
                <c:pt idx="11">
                  <c:v>933</c:v>
                </c:pt>
                <c:pt idx="14">
                  <c:v>872</c:v>
                </c:pt>
              </c:numCache>
            </c:numRef>
          </c:val>
          <c:extLst xmlns:c16r2="http://schemas.microsoft.com/office/drawing/2015/06/chart">
            <c:ext xmlns:c16="http://schemas.microsoft.com/office/drawing/2014/chart" uri="{C3380CC4-5D6E-409C-BE32-E72D297353CC}">
              <c16:uniqueId val="{00000001-4B33-4C83-B414-A3D0FE3404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4890</c:v>
                </c:pt>
                <c:pt idx="5">
                  <c:v>7588</c:v>
                </c:pt>
                <c:pt idx="8">
                  <c:v>7199</c:v>
                </c:pt>
                <c:pt idx="11">
                  <c:v>6929</c:v>
                </c:pt>
                <c:pt idx="14">
                  <c:v>6963</c:v>
                </c:pt>
              </c:numCache>
            </c:numRef>
          </c:val>
          <c:extLst xmlns:c16r2="http://schemas.microsoft.com/office/drawing/2015/06/chart">
            <c:ext xmlns:c16="http://schemas.microsoft.com/office/drawing/2014/chart" uri="{C3380CC4-5D6E-409C-BE32-E72D297353CC}">
              <c16:uniqueId val="{00000002-4B33-4C83-B414-A3D0FE3404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B33-4C83-B414-A3D0FE3404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B33-4C83-B414-A3D0FE3404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33-4C83-B414-A3D0FE3404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2496</c:v>
                </c:pt>
                <c:pt idx="3">
                  <c:v>2371</c:v>
                </c:pt>
                <c:pt idx="6">
                  <c:v>2377</c:v>
                </c:pt>
                <c:pt idx="9">
                  <c:v>2361</c:v>
                </c:pt>
                <c:pt idx="12">
                  <c:v>2228</c:v>
                </c:pt>
              </c:numCache>
            </c:numRef>
          </c:val>
          <c:extLst xmlns:c16r2="http://schemas.microsoft.com/office/drawing/2015/06/chart">
            <c:ext xmlns:c16="http://schemas.microsoft.com/office/drawing/2014/chart" uri="{C3380CC4-5D6E-409C-BE32-E72D297353CC}">
              <c16:uniqueId val="{00000006-4B33-4C83-B414-A3D0FE3404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232</c:v>
                </c:pt>
                <c:pt idx="3">
                  <c:v>181</c:v>
                </c:pt>
                <c:pt idx="6">
                  <c:v>166</c:v>
                </c:pt>
                <c:pt idx="9">
                  <c:v>164</c:v>
                </c:pt>
                <c:pt idx="12">
                  <c:v>173</c:v>
                </c:pt>
              </c:numCache>
            </c:numRef>
          </c:val>
          <c:extLst xmlns:c16r2="http://schemas.microsoft.com/office/drawing/2015/06/chart">
            <c:ext xmlns:c16="http://schemas.microsoft.com/office/drawing/2014/chart" uri="{C3380CC4-5D6E-409C-BE32-E72D297353CC}">
              <c16:uniqueId val="{00000007-4B33-4C83-B414-A3D0FE3404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12591</c:v>
                </c:pt>
                <c:pt idx="3">
                  <c:v>11911</c:v>
                </c:pt>
                <c:pt idx="6">
                  <c:v>11269</c:v>
                </c:pt>
                <c:pt idx="9">
                  <c:v>10608</c:v>
                </c:pt>
                <c:pt idx="12">
                  <c:v>9939</c:v>
                </c:pt>
              </c:numCache>
            </c:numRef>
          </c:val>
          <c:extLst xmlns:c16r2="http://schemas.microsoft.com/office/drawing/2015/06/chart">
            <c:ext xmlns:c16="http://schemas.microsoft.com/office/drawing/2014/chart" uri="{C3380CC4-5D6E-409C-BE32-E72D297353CC}">
              <c16:uniqueId val="{00000008-4B33-4C83-B414-A3D0FE3404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219</c:v>
                </c:pt>
                <c:pt idx="3">
                  <c:v>167</c:v>
                </c:pt>
                <c:pt idx="6">
                  <c:v>136</c:v>
                </c:pt>
                <c:pt idx="9">
                  <c:v>98</c:v>
                </c:pt>
                <c:pt idx="12">
                  <c:v>60</c:v>
                </c:pt>
              </c:numCache>
            </c:numRef>
          </c:val>
          <c:extLst xmlns:c16r2="http://schemas.microsoft.com/office/drawing/2015/06/chart">
            <c:ext xmlns:c16="http://schemas.microsoft.com/office/drawing/2014/chart" uri="{C3380CC4-5D6E-409C-BE32-E72D297353CC}">
              <c16:uniqueId val="{00000009-4B33-4C83-B414-A3D0FE3404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20068</c:v>
                </c:pt>
                <c:pt idx="3">
                  <c:v>19746</c:v>
                </c:pt>
                <c:pt idx="6">
                  <c:v>19967</c:v>
                </c:pt>
                <c:pt idx="9">
                  <c:v>18956</c:v>
                </c:pt>
                <c:pt idx="12">
                  <c:v>18458</c:v>
                </c:pt>
              </c:numCache>
            </c:numRef>
          </c:val>
          <c:extLst xmlns:c16r2="http://schemas.microsoft.com/office/drawing/2015/06/chart">
            <c:ext xmlns:c16="http://schemas.microsoft.com/office/drawing/2014/chart" uri="{C3380CC4-5D6E-409C-BE32-E72D297353CC}">
              <c16:uniqueId val="{0000000A-4B33-4C83-B414-A3D0FE340468}"/>
            </c:ext>
          </c:extLst>
        </c:ser>
        <c:dLbls>
          <c:showLegendKey val="0"/>
          <c:showVal val="0"/>
          <c:showCatName val="0"/>
          <c:showSerName val="0"/>
          <c:showPercent val="0"/>
          <c:showBubbleSize val="0"/>
        </c:dLbls>
        <c:gapWidth val="100"/>
        <c:overlap val="100"/>
        <c:axId val="211509096"/>
        <c:axId val="211509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5410</c:v>
                </c:pt>
                <c:pt idx="2">
                  <c:v>#N/A</c:v>
                </c:pt>
                <c:pt idx="3">
                  <c:v>#N/A</c:v>
                </c:pt>
                <c:pt idx="4">
                  <c:v>2000</c:v>
                </c:pt>
                <c:pt idx="5">
                  <c:v>#N/A</c:v>
                </c:pt>
                <c:pt idx="6">
                  <c:v>#N/A</c:v>
                </c:pt>
                <c:pt idx="7">
                  <c:v>1955</c:v>
                </c:pt>
                <c:pt idx="8">
                  <c:v>#N/A</c:v>
                </c:pt>
                <c:pt idx="9">
                  <c:v>#N/A</c:v>
                </c:pt>
                <c:pt idx="10">
                  <c:v>938</c:v>
                </c:pt>
                <c:pt idx="11">
                  <c:v>#N/A</c:v>
                </c:pt>
                <c:pt idx="12">
                  <c:v>#N/A</c:v>
                </c:pt>
                <c:pt idx="13">
                  <c:v>378</c:v>
                </c:pt>
                <c:pt idx="14">
                  <c:v>#N/A</c:v>
                </c:pt>
              </c:numCache>
            </c:numRef>
          </c:val>
          <c:smooth val="0"/>
          <c:extLst xmlns:c16r2="http://schemas.microsoft.com/office/drawing/2015/06/chart">
            <c:ext xmlns:c16="http://schemas.microsoft.com/office/drawing/2014/chart" uri="{C3380CC4-5D6E-409C-BE32-E72D297353CC}">
              <c16:uniqueId val="{0000000B-4B33-4C83-B414-A3D0FE340468}"/>
            </c:ext>
          </c:extLst>
        </c:ser>
        <c:dLbls>
          <c:showLegendKey val="0"/>
          <c:showVal val="0"/>
          <c:showCatName val="0"/>
          <c:showSerName val="0"/>
          <c:showPercent val="0"/>
          <c:showBubbleSize val="0"/>
        </c:dLbls>
        <c:marker val="1"/>
        <c:smooth val="0"/>
        <c:axId val="211509096"/>
        <c:axId val="211509480"/>
      </c:lineChart>
      <c:catAx>
        <c:axId val="211509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1509480"/>
        <c:crosses val="autoZero"/>
        <c:auto val="1"/>
        <c:lblAlgn val="ctr"/>
        <c:lblOffset val="100"/>
        <c:tickLblSkip val="1"/>
        <c:tickMarkSkip val="1"/>
        <c:noMultiLvlLbl val="0"/>
      </c:catAx>
      <c:valAx>
        <c:axId val="211509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509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5083</c:v>
                </c:pt>
                <c:pt idx="1">
                  <c:v>5088</c:v>
                </c:pt>
                <c:pt idx="2">
                  <c:v>5092</c:v>
                </c:pt>
              </c:numCache>
            </c:numRef>
          </c:val>
          <c:extLst xmlns:c16r2="http://schemas.microsoft.com/office/drawing/2015/06/chart">
            <c:ext xmlns:c16="http://schemas.microsoft.com/office/drawing/2014/chart" uri="{C3380CC4-5D6E-409C-BE32-E72D297353CC}">
              <c16:uniqueId val="{00000000-05FF-43A4-9694-05BD8780AF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946</c:v>
                </c:pt>
                <c:pt idx="1">
                  <c:v>447</c:v>
                </c:pt>
                <c:pt idx="2">
                  <c:v>347</c:v>
                </c:pt>
              </c:numCache>
            </c:numRef>
          </c:val>
          <c:extLst xmlns:c16r2="http://schemas.microsoft.com/office/drawing/2015/06/chart">
            <c:ext xmlns:c16="http://schemas.microsoft.com/office/drawing/2014/chart" uri="{C3380CC4-5D6E-409C-BE32-E72D297353CC}">
              <c16:uniqueId val="{00000001-05FF-43A4-9694-05BD8780AF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976</c:v>
                </c:pt>
                <c:pt idx="1">
                  <c:v>1108</c:v>
                </c:pt>
                <c:pt idx="2">
                  <c:v>1161</c:v>
                </c:pt>
              </c:numCache>
            </c:numRef>
          </c:val>
          <c:extLst xmlns:c16r2="http://schemas.microsoft.com/office/drawing/2015/06/chart">
            <c:ext xmlns:c16="http://schemas.microsoft.com/office/drawing/2014/chart" uri="{C3380CC4-5D6E-409C-BE32-E72D297353CC}">
              <c16:uniqueId val="{00000002-05FF-43A4-9694-05BD8780AF4C}"/>
            </c:ext>
          </c:extLst>
        </c:ser>
        <c:dLbls>
          <c:showLegendKey val="0"/>
          <c:showVal val="0"/>
          <c:showCatName val="0"/>
          <c:showSerName val="0"/>
          <c:showPercent val="0"/>
          <c:showBubbleSize val="0"/>
        </c:dLbls>
        <c:gapWidth val="120"/>
        <c:overlap val="100"/>
        <c:axId val="229783088"/>
        <c:axId val="229953744"/>
      </c:barChart>
      <c:catAx>
        <c:axId val="22978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9953744"/>
        <c:crosses val="autoZero"/>
        <c:auto val="1"/>
        <c:lblAlgn val="ctr"/>
        <c:lblOffset val="100"/>
        <c:tickLblSkip val="1"/>
        <c:tickMarkSkip val="1"/>
        <c:noMultiLvlLbl val="0"/>
      </c:catAx>
      <c:valAx>
        <c:axId val="229953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978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・公営企業会計の元利償還金に対する繰入金、元利償還金は、計画的な新規地方債の発行抑制や元利償還金の終了により、減少傾向にある。</a:t>
          </a:r>
          <a:endParaRPr lang="ja-JP" altLang="ja-JP" sz="1300">
            <a:effectLst/>
          </a:endParaRPr>
        </a:p>
        <a:p>
          <a:r>
            <a:rPr kumimoji="1" lang="ja-JP" altLang="ja-JP" sz="1300">
              <a:solidFill>
                <a:schemeClr val="dk1"/>
              </a:solidFill>
              <a:effectLst/>
              <a:latin typeface="+mn-lt"/>
              <a:ea typeface="+mn-ea"/>
              <a:cs typeface="+mn-cs"/>
            </a:rPr>
            <a:t>・債務負担行為に基づく支出額及び組合等が起こした地方債の元利償還に対する負担金等は、新規事業がないことから、減少傾向にある。</a:t>
          </a:r>
          <a:endParaRPr lang="ja-JP" altLang="ja-JP" sz="13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・将来負担額のうち、一般会計に係る地方債の現在高は、繰上償還や借入抑制の影響により減少した。</a:t>
          </a:r>
          <a:endParaRPr lang="ja-JP" altLang="ja-JP" sz="1300">
            <a:effectLst/>
          </a:endParaRPr>
        </a:p>
        <a:p>
          <a:r>
            <a:rPr kumimoji="1" lang="ja-JP" altLang="ja-JP" sz="1300">
              <a:solidFill>
                <a:schemeClr val="dk1"/>
              </a:solidFill>
              <a:effectLst/>
              <a:latin typeface="+mn-lt"/>
              <a:ea typeface="+mn-ea"/>
              <a:cs typeface="+mn-cs"/>
            </a:rPr>
            <a:t>・公営企業債等繰入見込額及び組合等負担金見込額は、高利地方債の抑制等により、減少傾向にある。</a:t>
          </a:r>
          <a:endParaRPr lang="ja-JP" altLang="ja-JP" sz="1300">
            <a:effectLst/>
          </a:endParaRPr>
        </a:p>
        <a:p>
          <a:r>
            <a:rPr kumimoji="1" lang="ja-JP" altLang="ja-JP" sz="1300">
              <a:solidFill>
                <a:schemeClr val="dk1"/>
              </a:solidFill>
              <a:effectLst/>
              <a:latin typeface="+mn-lt"/>
              <a:ea typeface="+mn-ea"/>
              <a:cs typeface="+mn-cs"/>
            </a:rPr>
            <a:t>・債務負担行為に基づく支出予定額は、新規事業の減少や債務残高の減少に伴い減少傾向にある。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新潟県妙高市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年度の基金全体の残高が減額した主な要因は、</a:t>
          </a:r>
          <a:r>
            <a:rPr kumimoji="1" lang="ja-JP" altLang="en-US" sz="1300">
              <a:solidFill>
                <a:schemeClr val="dk1"/>
              </a:solidFill>
              <a:effectLst/>
              <a:latin typeface="+mn-lt"/>
              <a:ea typeface="+mn-ea"/>
              <a:cs typeface="+mn-cs"/>
            </a:rPr>
            <a:t>各基金において増減はあるものの、</a:t>
          </a:r>
          <a:r>
            <a:rPr kumimoji="1" lang="ja-JP" altLang="ja-JP" sz="1300">
              <a:solidFill>
                <a:schemeClr val="dk1"/>
              </a:solidFill>
              <a:effectLst/>
              <a:latin typeface="+mn-lt"/>
              <a:ea typeface="+mn-ea"/>
              <a:cs typeface="+mn-cs"/>
            </a:rPr>
            <a:t>繰上償還の実施に伴いその財源として</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億円</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市債管理基金の</a:t>
          </a:r>
          <a:r>
            <a:rPr kumimoji="1" lang="ja-JP" altLang="ja-JP" sz="1300">
              <a:solidFill>
                <a:schemeClr val="dk1"/>
              </a:solidFill>
              <a:effectLst/>
              <a:latin typeface="+mn-lt"/>
              <a:ea typeface="+mn-ea"/>
              <a:cs typeface="+mn-cs"/>
            </a:rPr>
            <a:t>取崩しを行ったことによる。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目的基金の残高が他市と比較し少額であることから、将来的に見込まれるごみ処理施設等の改修などに備え、ごみ処理施設整備基金等の目的基金の積立を積極的に行う必要がある。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・ふるさと振興基金　　　</a:t>
          </a:r>
          <a:r>
            <a:rPr kumimoji="1" lang="en-US"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地域振興を目的とした事業へ対応するための果実運用型の基金</a:t>
          </a:r>
          <a:endParaRPr lang="ja-JP" altLang="ja-JP" sz="1300">
            <a:effectLst/>
          </a:endParaRPr>
        </a:p>
        <a:p>
          <a:r>
            <a:rPr kumimoji="1" lang="ja-JP" altLang="ja-JP" sz="1300">
              <a:solidFill>
                <a:schemeClr val="dk1"/>
              </a:solidFill>
              <a:effectLst/>
              <a:latin typeface="+mn-lt"/>
              <a:ea typeface="+mn-ea"/>
              <a:cs typeface="+mn-cs"/>
            </a:rPr>
            <a:t>・ごみ処理施設整備基金　ごみ処理施設の更新や大規模修繕等の財政需要に備えるために積立を行うもの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・ふるさと振興基金　　　</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過去に歳出充当した事業債権償還に伴う増</a:t>
          </a:r>
          <a:endParaRPr lang="ja-JP" altLang="ja-JP" sz="1300">
            <a:effectLst/>
          </a:endParaRPr>
        </a:p>
        <a:p>
          <a:r>
            <a:rPr kumimoji="1" lang="ja-JP" altLang="ja-JP" sz="1300">
              <a:solidFill>
                <a:schemeClr val="dk1"/>
              </a:solidFill>
              <a:effectLst/>
              <a:latin typeface="+mn-lt"/>
              <a:ea typeface="+mn-ea"/>
              <a:cs typeface="+mn-cs"/>
            </a:rPr>
            <a:t>・ごみ処理施設整備基金　将来的に見込まれるごみ処理施設等の改修などに備え、積立を行ったもの</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目的基金の残高が他市と比較し少額であることから、将来的に見込まれるごみ処理施設等の改修などに備え、ごみ処理施設整備基金等の目的基金の積立を積極的に行う必要がある。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年度では、特別交付税の増収等に伴い財政調整基金の取崩しを行わなかったことから、運用収益の約</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百万円の増額となった。</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合併算定替えの縮減に伴う交付税の減収や人口減少等に伴う税収の減少等が見込まれる中、突発的な財政需要等に備えるためにも、今後も可能な限り取崩しを行わないよう、持続可能な財政運営を進めていく必要が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年度は、繰上償還の実施に伴いその財源として</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億円の取崩しを行ったことにより、減少となった。</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次年度以降も、基金残高に伴った可能な限りの繰上償還を実施し、市債残高の縮減を図りたいと考える。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32,502
32,180
445.63
20,428,611
18,371,776
1,921,430
11,919,940
18,457,837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財政力指数は、一定の割合で推移しているものの、平成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年度より類型の見直しにより、ｌ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からｌ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に変更になったことで類似団体内の平均値よりも大きく下回っている結果となっている。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税の徴収率の確保を図るため、市税徴収確保対策事業を推進し、県地方税徴収機構との連携や徴収嘱託員を含めた機動的な組織運営によって滞納額の圧縮を図るなど徴収業務の強化に取り組んでいる。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また、新たな企業誘致や農業・観光関連産業の育成など税源涵養に努めている。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年度は、市税の大口案件の滞納整理により、過年度分の固定資産税が増収となっている。平成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年度においては、現年度分の法人市民税の増収が図られたことから、全国平均や新潟県平均と比較し下まわる状況となっている。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今後も行財政のスリム化・効率化をさらに推進し、経常経費の削減に努め、段階的に普通交付税が縮減される中にあっても、高水準を維持する。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62</xdr:row>
      <xdr:rowOff>51344</xdr:rowOff>
    </xdr:from>
    <xdr:to>
      <xdr:col>23</xdr:col>
      <xdr:colOff>133350</xdr:colOff>
      <xdr:row>67</xdr:row>
      <xdr:rowOff>28303</xdr:rowOff>
    </xdr:to>
    <xdr:cxnSp macro="">
      <xdr:nvCxnSpPr>
        <xdr:cNvPr id="129" name="直線コネクタ 128"/>
        <xdr:cNvCxnSpPr/>
      </xdr:nvCxnSpPr>
      <xdr:spPr>
        <a:xfrm flipV="1">
          <a:off x="4953000" y="10681244"/>
          <a:ext cx="0" cy="8342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380</xdr:rowOff>
    </xdr:from>
    <xdr:ext cx="762000" cy="259045"/>
    <xdr:sp macro="" textlink="">
      <xdr:nvSpPr>
        <xdr:cNvPr id="130" name="財政構造の弾力性最小値テキスト"/>
        <xdr:cNvSpPr txBox="1"/>
      </xdr:nvSpPr>
      <xdr:spPr>
        <a:xfrm>
          <a:off x="5041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28303</xdr:rowOff>
    </xdr:from>
    <xdr:to>
      <xdr:col>24</xdr:col>
      <xdr:colOff>12700</xdr:colOff>
      <xdr:row>67</xdr:row>
      <xdr:rowOff>28303</xdr:rowOff>
    </xdr:to>
    <xdr:cxnSp macro="">
      <xdr:nvCxnSpPr>
        <xdr:cNvPr id="131" name="直線コネクタ 130"/>
        <xdr:cNvCxnSpPr/>
      </xdr:nvCxnSpPr>
      <xdr:spPr>
        <a:xfrm>
          <a:off x="4864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137721</xdr:rowOff>
    </xdr:from>
    <xdr:ext cx="762000" cy="259045"/>
    <xdr:sp macro="" textlink="">
      <xdr:nvSpPr>
        <xdr:cNvPr id="132" name="財政構造の弾力性最大値テキスト"/>
        <xdr:cNvSpPr txBox="1"/>
      </xdr:nvSpPr>
      <xdr:spPr>
        <a:xfrm>
          <a:off x="5041900" y="1042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62</xdr:row>
      <xdr:rowOff>51344</xdr:rowOff>
    </xdr:from>
    <xdr:to>
      <xdr:col>24</xdr:col>
      <xdr:colOff>12700</xdr:colOff>
      <xdr:row>62</xdr:row>
      <xdr:rowOff>51344</xdr:rowOff>
    </xdr:to>
    <xdr:cxnSp macro="">
      <xdr:nvCxnSpPr>
        <xdr:cNvPr id="133" name="直線コネクタ 132"/>
        <xdr:cNvCxnSpPr/>
      </xdr:nvCxnSpPr>
      <xdr:spPr>
        <a:xfrm>
          <a:off x="4864100" y="106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6531</xdr:rowOff>
    </xdr:from>
    <xdr:to>
      <xdr:col>23</xdr:col>
      <xdr:colOff>133350</xdr:colOff>
      <xdr:row>62</xdr:row>
      <xdr:rowOff>51344</xdr:rowOff>
    </xdr:to>
    <xdr:cxnSp macro="">
      <xdr:nvCxnSpPr>
        <xdr:cNvPr id="134" name="直線コネクタ 133"/>
        <xdr:cNvCxnSpPr/>
      </xdr:nvCxnSpPr>
      <xdr:spPr>
        <a:xfrm>
          <a:off x="4114800" y="10636431"/>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145886</xdr:rowOff>
    </xdr:from>
    <xdr:ext cx="762000" cy="259045"/>
    <xdr:sp macro="" textlink="">
      <xdr:nvSpPr>
        <xdr:cNvPr id="135" name="財政構造の弾力性平均値テキスト"/>
        <xdr:cNvSpPr txBox="1"/>
      </xdr:nvSpPr>
      <xdr:spPr>
        <a:xfrm>
          <a:off x="5041900" y="10947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2359</xdr:rowOff>
    </xdr:from>
    <xdr:to>
      <xdr:col>23</xdr:col>
      <xdr:colOff>184150</xdr:colOff>
      <xdr:row>64</xdr:row>
      <xdr:rowOff>103959</xdr:rowOff>
    </xdr:to>
    <xdr:sp macro="" textlink="">
      <xdr:nvSpPr>
        <xdr:cNvPr id="136" name="フローチャート: 判断 135"/>
        <xdr:cNvSpPr/>
      </xdr:nvSpPr>
      <xdr:spPr>
        <a:xfrm>
          <a:off x="4902200" y="109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146957</xdr:rowOff>
    </xdr:from>
    <xdr:to>
      <xdr:col>19</xdr:col>
      <xdr:colOff>133350</xdr:colOff>
      <xdr:row>62</xdr:row>
      <xdr:rowOff>6531</xdr:rowOff>
    </xdr:to>
    <xdr:cxnSp macro="">
      <xdr:nvCxnSpPr>
        <xdr:cNvPr id="137" name="直線コネクタ 136"/>
        <xdr:cNvCxnSpPr/>
      </xdr:nvCxnSpPr>
      <xdr:spPr>
        <a:xfrm>
          <a:off x="3225800" y="1060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5806</xdr:rowOff>
    </xdr:from>
    <xdr:to>
      <xdr:col>19</xdr:col>
      <xdr:colOff>184150</xdr:colOff>
      <xdr:row>64</xdr:row>
      <xdr:rowOff>107406</xdr:rowOff>
    </xdr:to>
    <xdr:sp macro="" textlink="">
      <xdr:nvSpPr>
        <xdr:cNvPr id="138" name="フローチャート: 判断 137"/>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92183</xdr:rowOff>
    </xdr:from>
    <xdr:ext cx="736600" cy="259045"/>
    <xdr:sp macro="" textlink="">
      <xdr:nvSpPr>
        <xdr:cNvPr id="139" name="テキスト ボックス 138"/>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38281</xdr:rowOff>
    </xdr:from>
    <xdr:to>
      <xdr:col>15</xdr:col>
      <xdr:colOff>82550</xdr:colOff>
      <xdr:row>61</xdr:row>
      <xdr:rowOff>146957</xdr:rowOff>
    </xdr:to>
    <xdr:cxnSp macro="">
      <xdr:nvCxnSpPr>
        <xdr:cNvPr id="140" name="直線コネクタ 139"/>
        <xdr:cNvCxnSpPr/>
      </xdr:nvCxnSpPr>
      <xdr:spPr>
        <a:xfrm>
          <a:off x="2336800" y="10153831"/>
          <a:ext cx="889000" cy="45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146231</xdr:rowOff>
    </xdr:from>
    <xdr:to>
      <xdr:col>15</xdr:col>
      <xdr:colOff>133350</xdr:colOff>
      <xdr:row>64</xdr:row>
      <xdr:rowOff>76381</xdr:rowOff>
    </xdr:to>
    <xdr:sp macro="" textlink="">
      <xdr:nvSpPr>
        <xdr:cNvPr id="141" name="フローチャート: 判断 140"/>
        <xdr:cNvSpPr/>
      </xdr:nvSpPr>
      <xdr:spPr>
        <a:xfrm>
          <a:off x="3175000" y="109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61158</xdr:rowOff>
    </xdr:from>
    <xdr:ext cx="762000" cy="259045"/>
    <xdr:sp macro="" textlink="">
      <xdr:nvSpPr>
        <xdr:cNvPr id="142" name="テキスト ボックス 141"/>
        <xdr:cNvSpPr txBox="1"/>
      </xdr:nvSpPr>
      <xdr:spPr>
        <a:xfrm>
          <a:off x="2844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38281</xdr:rowOff>
    </xdr:from>
    <xdr:to>
      <xdr:col>11</xdr:col>
      <xdr:colOff>31750</xdr:colOff>
      <xdr:row>62</xdr:row>
      <xdr:rowOff>123734</xdr:rowOff>
    </xdr:to>
    <xdr:cxnSp macro="">
      <xdr:nvCxnSpPr>
        <xdr:cNvPr id="143" name="直線コネクタ 142"/>
        <xdr:cNvCxnSpPr/>
      </xdr:nvCxnSpPr>
      <xdr:spPr>
        <a:xfrm flipV="1">
          <a:off x="1447800" y="10153831"/>
          <a:ext cx="889000" cy="59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56606</xdr:rowOff>
    </xdr:from>
    <xdr:to>
      <xdr:col>11</xdr:col>
      <xdr:colOff>82550</xdr:colOff>
      <xdr:row>63</xdr:row>
      <xdr:rowOff>158206</xdr:rowOff>
    </xdr:to>
    <xdr:sp macro="" textlink="">
      <xdr:nvSpPr>
        <xdr:cNvPr id="144" name="フローチャート: 判断 143"/>
        <xdr:cNvSpPr/>
      </xdr:nvSpPr>
      <xdr:spPr>
        <a:xfrm>
          <a:off x="2286000" y="1085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142983</xdr:rowOff>
    </xdr:from>
    <xdr:ext cx="762000" cy="259045"/>
    <xdr:sp macro="" textlink="">
      <xdr:nvSpPr>
        <xdr:cNvPr id="145" name="テキスト ボックス 144"/>
        <xdr:cNvSpPr txBox="1"/>
      </xdr:nvSpPr>
      <xdr:spPr>
        <a:xfrm>
          <a:off x="1955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118654</xdr:rowOff>
    </xdr:from>
    <xdr:to>
      <xdr:col>7</xdr:col>
      <xdr:colOff>31750</xdr:colOff>
      <xdr:row>64</xdr:row>
      <xdr:rowOff>48804</xdr:rowOff>
    </xdr:to>
    <xdr:sp macro="" textlink="">
      <xdr:nvSpPr>
        <xdr:cNvPr id="146" name="フローチャート: 判断 145"/>
        <xdr:cNvSpPr/>
      </xdr:nvSpPr>
      <xdr:spPr>
        <a:xfrm>
          <a:off x="1397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33581</xdr:rowOff>
    </xdr:from>
    <xdr:ext cx="762000" cy="259045"/>
    <xdr:sp macro="" textlink="">
      <xdr:nvSpPr>
        <xdr:cNvPr id="147" name="テキスト ボックス 146"/>
        <xdr:cNvSpPr txBox="1"/>
      </xdr:nvSpPr>
      <xdr:spPr>
        <a:xfrm>
          <a:off x="1066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544</xdr:rowOff>
    </xdr:from>
    <xdr:to>
      <xdr:col>23</xdr:col>
      <xdr:colOff>184150</xdr:colOff>
      <xdr:row>62</xdr:row>
      <xdr:rowOff>102144</xdr:rowOff>
    </xdr:to>
    <xdr:sp macro="" textlink="">
      <xdr:nvSpPr>
        <xdr:cNvPr id="153" name="楕円 152"/>
        <xdr:cNvSpPr/>
      </xdr:nvSpPr>
      <xdr:spPr>
        <a:xfrm>
          <a:off x="49022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93271</xdr:rowOff>
    </xdr:from>
    <xdr:ext cx="762000" cy="259045"/>
    <xdr:sp macro="" textlink="">
      <xdr:nvSpPr>
        <xdr:cNvPr id="154" name="財政構造の弾力性該当値テキスト"/>
        <xdr:cNvSpPr txBox="1"/>
      </xdr:nvSpPr>
      <xdr:spPr>
        <a:xfrm>
          <a:off x="5041900" y="1055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127181</xdr:rowOff>
    </xdr:from>
    <xdr:to>
      <xdr:col>19</xdr:col>
      <xdr:colOff>184150</xdr:colOff>
      <xdr:row>62</xdr:row>
      <xdr:rowOff>57331</xdr:rowOff>
    </xdr:to>
    <xdr:sp macro="" textlink="">
      <xdr:nvSpPr>
        <xdr:cNvPr id="155" name="楕円 154"/>
        <xdr:cNvSpPr/>
      </xdr:nvSpPr>
      <xdr:spPr>
        <a:xfrm>
          <a:off x="4064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67508</xdr:rowOff>
    </xdr:from>
    <xdr:ext cx="736600" cy="259045"/>
    <xdr:sp macro="" textlink="">
      <xdr:nvSpPr>
        <xdr:cNvPr id="156" name="テキスト ボックス 155"/>
        <xdr:cNvSpPr txBox="1"/>
      </xdr:nvSpPr>
      <xdr:spPr>
        <a:xfrm>
          <a:off x="3733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96157</xdr:rowOff>
    </xdr:from>
    <xdr:to>
      <xdr:col>15</xdr:col>
      <xdr:colOff>133350</xdr:colOff>
      <xdr:row>62</xdr:row>
      <xdr:rowOff>26307</xdr:rowOff>
    </xdr:to>
    <xdr:sp macro="" textlink="">
      <xdr:nvSpPr>
        <xdr:cNvPr id="157" name="楕円 156"/>
        <xdr:cNvSpPr/>
      </xdr:nvSpPr>
      <xdr:spPr>
        <a:xfrm>
          <a:off x="3175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36484</xdr:rowOff>
    </xdr:from>
    <xdr:ext cx="762000" cy="259045"/>
    <xdr:sp macro="" textlink="">
      <xdr:nvSpPr>
        <xdr:cNvPr id="158" name="テキスト ボックス 157"/>
        <xdr:cNvSpPr txBox="1"/>
      </xdr:nvSpPr>
      <xdr:spPr>
        <a:xfrm>
          <a:off x="2844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158931</xdr:rowOff>
    </xdr:from>
    <xdr:to>
      <xdr:col>11</xdr:col>
      <xdr:colOff>82550</xdr:colOff>
      <xdr:row>59</xdr:row>
      <xdr:rowOff>89081</xdr:rowOff>
    </xdr:to>
    <xdr:sp macro="" textlink="">
      <xdr:nvSpPr>
        <xdr:cNvPr id="159" name="楕円 158"/>
        <xdr:cNvSpPr/>
      </xdr:nvSpPr>
      <xdr:spPr>
        <a:xfrm>
          <a:off x="2286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99258</xdr:rowOff>
    </xdr:from>
    <xdr:ext cx="762000" cy="259045"/>
    <xdr:sp macro="" textlink="">
      <xdr:nvSpPr>
        <xdr:cNvPr id="160" name="テキスト ボックス 159"/>
        <xdr:cNvSpPr txBox="1"/>
      </xdr:nvSpPr>
      <xdr:spPr>
        <a:xfrm>
          <a:off x="1955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72934</xdr:rowOff>
    </xdr:from>
    <xdr:to>
      <xdr:col>7</xdr:col>
      <xdr:colOff>31750</xdr:colOff>
      <xdr:row>63</xdr:row>
      <xdr:rowOff>3084</xdr:rowOff>
    </xdr:to>
    <xdr:sp macro="" textlink="">
      <xdr:nvSpPr>
        <xdr:cNvPr id="161" name="楕円 160"/>
        <xdr:cNvSpPr/>
      </xdr:nvSpPr>
      <xdr:spPr>
        <a:xfrm>
          <a:off x="1397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13261</xdr:rowOff>
    </xdr:from>
    <xdr:ext cx="762000" cy="259045"/>
    <xdr:sp macro="" textlink="">
      <xdr:nvSpPr>
        <xdr:cNvPr id="162" name="テキスト ボックス 161"/>
        <xdr:cNvSpPr txBox="1"/>
      </xdr:nvSpPr>
      <xdr:spPr>
        <a:xfrm>
          <a:off x="1066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[204,320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類似団体の平均を上回っているのは、主に物件費等のおける維持補修費が要因となっており、冬期間における多額の除排雪経費によるものである。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92" name="直線コネクタ 191"/>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93"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4" name="直線コネクタ 193"/>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5"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6" name="直線コネクタ 195"/>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20948</xdr:rowOff>
    </xdr:from>
    <xdr:to>
      <xdr:col>23</xdr:col>
      <xdr:colOff>133350</xdr:colOff>
      <xdr:row>85</xdr:row>
      <xdr:rowOff>66497</xdr:rowOff>
    </xdr:to>
    <xdr:cxnSp macro="">
      <xdr:nvCxnSpPr>
        <xdr:cNvPr id="197" name="直線コネクタ 196"/>
        <xdr:cNvCxnSpPr/>
      </xdr:nvCxnSpPr>
      <xdr:spPr>
        <a:xfrm>
          <a:off x="4114800" y="14594198"/>
          <a:ext cx="838200" cy="4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8" name="人件費・物件費等の状況平均値テキスト"/>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9" name="フローチャート: 判断 198"/>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41086</xdr:rowOff>
    </xdr:from>
    <xdr:to>
      <xdr:col>19</xdr:col>
      <xdr:colOff>133350</xdr:colOff>
      <xdr:row>85</xdr:row>
      <xdr:rowOff>20948</xdr:rowOff>
    </xdr:to>
    <xdr:cxnSp macro="">
      <xdr:nvCxnSpPr>
        <xdr:cNvPr id="200" name="直線コネクタ 199"/>
        <xdr:cNvCxnSpPr/>
      </xdr:nvCxnSpPr>
      <xdr:spPr>
        <a:xfrm>
          <a:off x="3225800" y="14442886"/>
          <a:ext cx="88900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201" name="フローチャート: 判断 200"/>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202" name="テキスト ボックス 201"/>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1417</xdr:rowOff>
    </xdr:from>
    <xdr:to>
      <xdr:col>15</xdr:col>
      <xdr:colOff>82550</xdr:colOff>
      <xdr:row>84</xdr:row>
      <xdr:rowOff>41086</xdr:rowOff>
    </xdr:to>
    <xdr:cxnSp macro="">
      <xdr:nvCxnSpPr>
        <xdr:cNvPr id="203" name="直線コネクタ 202"/>
        <xdr:cNvCxnSpPr/>
      </xdr:nvCxnSpPr>
      <xdr:spPr>
        <a:xfrm>
          <a:off x="2336800" y="14403217"/>
          <a:ext cx="889000" cy="3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4" name="フローチャート: 判断 203"/>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5" name="テキスト ボックス 204"/>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1417</xdr:rowOff>
    </xdr:from>
    <xdr:to>
      <xdr:col>11</xdr:col>
      <xdr:colOff>31750</xdr:colOff>
      <xdr:row>84</xdr:row>
      <xdr:rowOff>124199</xdr:rowOff>
    </xdr:to>
    <xdr:cxnSp macro="">
      <xdr:nvCxnSpPr>
        <xdr:cNvPr id="206" name="直線コネクタ 205"/>
        <xdr:cNvCxnSpPr/>
      </xdr:nvCxnSpPr>
      <xdr:spPr>
        <a:xfrm flipV="1">
          <a:off x="1447800" y="14403217"/>
          <a:ext cx="889000" cy="12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7" name="フローチャート: 判断 206"/>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8" name="テキスト ボックス 207"/>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9" name="フローチャート: 判断 208"/>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50826</xdr:rowOff>
    </xdr:from>
    <xdr:ext cx="762000" cy="259045"/>
    <xdr:sp macro="" textlink="">
      <xdr:nvSpPr>
        <xdr:cNvPr id="210" name="テキスト ボックス 209"/>
        <xdr:cNvSpPr txBox="1"/>
      </xdr:nvSpPr>
      <xdr:spPr>
        <a:xfrm>
          <a:off x="1066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15697</xdr:rowOff>
    </xdr:from>
    <xdr:to>
      <xdr:col>23</xdr:col>
      <xdr:colOff>184150</xdr:colOff>
      <xdr:row>85</xdr:row>
      <xdr:rowOff>117297</xdr:rowOff>
    </xdr:to>
    <xdr:sp macro="" textlink="">
      <xdr:nvSpPr>
        <xdr:cNvPr id="216" name="楕円 215"/>
        <xdr:cNvSpPr/>
      </xdr:nvSpPr>
      <xdr:spPr>
        <a:xfrm>
          <a:off x="4902200" y="145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159224</xdr:rowOff>
    </xdr:from>
    <xdr:ext cx="762000" cy="259045"/>
    <xdr:sp macro="" textlink="">
      <xdr:nvSpPr>
        <xdr:cNvPr id="217" name="人件費・物件費等の状況該当値テキスト"/>
        <xdr:cNvSpPr txBox="1"/>
      </xdr:nvSpPr>
      <xdr:spPr>
        <a:xfrm>
          <a:off x="5041900" y="145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141598</xdr:rowOff>
    </xdr:from>
    <xdr:to>
      <xdr:col>19</xdr:col>
      <xdr:colOff>184150</xdr:colOff>
      <xdr:row>85</xdr:row>
      <xdr:rowOff>71748</xdr:rowOff>
    </xdr:to>
    <xdr:sp macro="" textlink="">
      <xdr:nvSpPr>
        <xdr:cNvPr id="218" name="楕円 217"/>
        <xdr:cNvSpPr/>
      </xdr:nvSpPr>
      <xdr:spPr>
        <a:xfrm>
          <a:off x="4064000" y="145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56525</xdr:rowOff>
    </xdr:from>
    <xdr:ext cx="736600" cy="259045"/>
    <xdr:sp macro="" textlink="">
      <xdr:nvSpPr>
        <xdr:cNvPr id="219" name="テキスト ボックス 218"/>
        <xdr:cNvSpPr txBox="1"/>
      </xdr:nvSpPr>
      <xdr:spPr>
        <a:xfrm>
          <a:off x="3733800" y="1462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161736</xdr:rowOff>
    </xdr:from>
    <xdr:to>
      <xdr:col>15</xdr:col>
      <xdr:colOff>133350</xdr:colOff>
      <xdr:row>84</xdr:row>
      <xdr:rowOff>91886</xdr:rowOff>
    </xdr:to>
    <xdr:sp macro="" textlink="">
      <xdr:nvSpPr>
        <xdr:cNvPr id="220" name="楕円 219"/>
        <xdr:cNvSpPr/>
      </xdr:nvSpPr>
      <xdr:spPr>
        <a:xfrm>
          <a:off x="3175000" y="143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76663</xdr:rowOff>
    </xdr:from>
    <xdr:ext cx="762000" cy="259045"/>
    <xdr:sp macro="" textlink="">
      <xdr:nvSpPr>
        <xdr:cNvPr id="221" name="テキスト ボックス 220"/>
        <xdr:cNvSpPr txBox="1"/>
      </xdr:nvSpPr>
      <xdr:spPr>
        <a:xfrm>
          <a:off x="2844800" y="144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122067</xdr:rowOff>
    </xdr:from>
    <xdr:to>
      <xdr:col>11</xdr:col>
      <xdr:colOff>82550</xdr:colOff>
      <xdr:row>84</xdr:row>
      <xdr:rowOff>52217</xdr:rowOff>
    </xdr:to>
    <xdr:sp macro="" textlink="">
      <xdr:nvSpPr>
        <xdr:cNvPr id="222" name="楕円 221"/>
        <xdr:cNvSpPr/>
      </xdr:nvSpPr>
      <xdr:spPr>
        <a:xfrm>
          <a:off x="2286000" y="1435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36994</xdr:rowOff>
    </xdr:from>
    <xdr:ext cx="762000" cy="259045"/>
    <xdr:sp macro="" textlink="">
      <xdr:nvSpPr>
        <xdr:cNvPr id="223" name="テキスト ボックス 222"/>
        <xdr:cNvSpPr txBox="1"/>
      </xdr:nvSpPr>
      <xdr:spPr>
        <a:xfrm>
          <a:off x="1955800" y="1443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73399</xdr:rowOff>
    </xdr:from>
    <xdr:to>
      <xdr:col>7</xdr:col>
      <xdr:colOff>31750</xdr:colOff>
      <xdr:row>85</xdr:row>
      <xdr:rowOff>3549</xdr:rowOff>
    </xdr:to>
    <xdr:sp macro="" textlink="">
      <xdr:nvSpPr>
        <xdr:cNvPr id="224" name="楕円 223"/>
        <xdr:cNvSpPr/>
      </xdr:nvSpPr>
      <xdr:spPr>
        <a:xfrm>
          <a:off x="1397000" y="14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159776</xdr:rowOff>
    </xdr:from>
    <xdr:ext cx="762000" cy="259045"/>
    <xdr:sp macro="" textlink="">
      <xdr:nvSpPr>
        <xdr:cNvPr id="225" name="テキスト ボックス 224"/>
        <xdr:cNvSpPr txBox="1"/>
      </xdr:nvSpPr>
      <xdr:spPr>
        <a:xfrm>
          <a:off x="1066800" y="1456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構造改革に伴う昇給抑制など、人事院勧告等に準じて給与の適正化を図っているほか、人事評価の結果を昇給等に反映させ、職務・職責に対応じた給与構造への転換を進めてきた結果、類似団体の中では低水準となっている。今後も民間企業の平均給与や経済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117122</xdr:rowOff>
    </xdr:from>
    <xdr:to>
      <xdr:col>81</xdr:col>
      <xdr:colOff>44450</xdr:colOff>
      <xdr:row>89</xdr:row>
      <xdr:rowOff>96661</xdr:rowOff>
    </xdr:to>
    <xdr:cxnSp macro="">
      <xdr:nvCxnSpPr>
        <xdr:cNvPr id="254" name="直線コネクタ 253"/>
        <xdr:cNvCxnSpPr/>
      </xdr:nvCxnSpPr>
      <xdr:spPr>
        <a:xfrm flipV="1">
          <a:off x="17018000" y="14176022"/>
          <a:ext cx="0" cy="1179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5"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6" name="直線コネクタ 255"/>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32049</xdr:rowOff>
    </xdr:from>
    <xdr:ext cx="762000" cy="259045"/>
    <xdr:sp macro="" textlink="">
      <xdr:nvSpPr>
        <xdr:cNvPr id="257" name="給与水準   （国との比較）最大値テキスト"/>
        <xdr:cNvSpPr txBox="1"/>
      </xdr:nvSpPr>
      <xdr:spPr>
        <a:xfrm>
          <a:off x="17106900" y="139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117122</xdr:rowOff>
    </xdr:from>
    <xdr:to>
      <xdr:col>81</xdr:col>
      <xdr:colOff>133350</xdr:colOff>
      <xdr:row>82</xdr:row>
      <xdr:rowOff>117122</xdr:rowOff>
    </xdr:to>
    <xdr:cxnSp macro="">
      <xdr:nvCxnSpPr>
        <xdr:cNvPr id="258" name="直線コネクタ 257"/>
        <xdr:cNvCxnSpPr/>
      </xdr:nvCxnSpPr>
      <xdr:spPr>
        <a:xfrm>
          <a:off x="16929100" y="1417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83</xdr:row>
      <xdr:rowOff>39511</xdr:rowOff>
    </xdr:to>
    <xdr:cxnSp macro="">
      <xdr:nvCxnSpPr>
        <xdr:cNvPr id="259" name="直線コネクタ 258"/>
        <xdr:cNvCxnSpPr/>
      </xdr:nvCxnSpPr>
      <xdr:spPr>
        <a:xfrm>
          <a:off x="16179800" y="142564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83</xdr:row>
      <xdr:rowOff>26105</xdr:rowOff>
    </xdr:to>
    <xdr:cxnSp macro="">
      <xdr:nvCxnSpPr>
        <xdr:cNvPr id="262" name="直線コネクタ 261"/>
        <xdr:cNvCxnSpPr/>
      </xdr:nvCxnSpPr>
      <xdr:spPr>
        <a:xfrm>
          <a:off x="15290800" y="1412240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63" name="フローチャート: 判断 262"/>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4" name="テキスト ボックス 263"/>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127705</xdr:rowOff>
    </xdr:from>
    <xdr:to>
      <xdr:col>72</xdr:col>
      <xdr:colOff>203200</xdr:colOff>
      <xdr:row>82</xdr:row>
      <xdr:rowOff>63500</xdr:rowOff>
    </xdr:to>
    <xdr:cxnSp macro="">
      <xdr:nvCxnSpPr>
        <xdr:cNvPr id="265" name="直線コネクタ 264"/>
        <xdr:cNvCxnSpPr/>
      </xdr:nvCxnSpPr>
      <xdr:spPr>
        <a:xfrm>
          <a:off x="14401800" y="140151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23989</xdr:rowOff>
    </xdr:from>
    <xdr:to>
      <xdr:col>73</xdr:col>
      <xdr:colOff>44450</xdr:colOff>
      <xdr:row>86</xdr:row>
      <xdr:rowOff>125589</xdr:rowOff>
    </xdr:to>
    <xdr:sp macro="" textlink="">
      <xdr:nvSpPr>
        <xdr:cNvPr id="266" name="フローチャート: 判断 265"/>
        <xdr:cNvSpPr/>
      </xdr:nvSpPr>
      <xdr:spPr>
        <a:xfrm>
          <a:off x="15240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67" name="テキスト ボックス 266"/>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81</xdr:row>
      <xdr:rowOff>127705</xdr:rowOff>
    </xdr:to>
    <xdr:cxnSp macro="">
      <xdr:nvCxnSpPr>
        <xdr:cNvPr id="268" name="直線コネクタ 267"/>
        <xdr:cNvCxnSpPr/>
      </xdr:nvCxnSpPr>
      <xdr:spPr>
        <a:xfrm>
          <a:off x="13512800" y="139615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9" name="フローチャート: 判断 268"/>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70" name="テキスト ボックス 269"/>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71" name="フローチャート: 判断 270"/>
        <xdr:cNvSpPr/>
      </xdr:nvSpPr>
      <xdr:spPr>
        <a:xfrm>
          <a:off x="13462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72" name="テキスト ボックス 271"/>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160161</xdr:rowOff>
    </xdr:from>
    <xdr:to>
      <xdr:col>81</xdr:col>
      <xdr:colOff>95250</xdr:colOff>
      <xdr:row>83</xdr:row>
      <xdr:rowOff>90311</xdr:rowOff>
    </xdr:to>
    <xdr:sp macro="" textlink="">
      <xdr:nvSpPr>
        <xdr:cNvPr id="278" name="楕円 277"/>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81438</xdr:rowOff>
    </xdr:from>
    <xdr:ext cx="762000" cy="259045"/>
    <xdr:sp macro="" textlink="">
      <xdr:nvSpPr>
        <xdr:cNvPr id="279" name="給与水準   （国との比較）該当値テキスト"/>
        <xdr:cNvSpPr txBox="1"/>
      </xdr:nvSpPr>
      <xdr:spPr>
        <a:xfrm>
          <a:off x="17106900" y="1414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80" name="楕円 279"/>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81" name="テキスト ボックス 280"/>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2" name="楕円 281"/>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3" name="テキスト ボックス 282"/>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76905</xdr:rowOff>
    </xdr:from>
    <xdr:to>
      <xdr:col>68</xdr:col>
      <xdr:colOff>203200</xdr:colOff>
      <xdr:row>82</xdr:row>
      <xdr:rowOff>7055</xdr:rowOff>
    </xdr:to>
    <xdr:sp macro="" textlink="">
      <xdr:nvSpPr>
        <xdr:cNvPr id="284" name="楕円 283"/>
        <xdr:cNvSpPr/>
      </xdr:nvSpPr>
      <xdr:spPr>
        <a:xfrm>
          <a:off x="14351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17232</xdr:rowOff>
    </xdr:from>
    <xdr:ext cx="762000" cy="259045"/>
    <xdr:sp macro="" textlink="">
      <xdr:nvSpPr>
        <xdr:cNvPr id="285" name="テキスト ボックス 284"/>
        <xdr:cNvSpPr txBox="1"/>
      </xdr:nvSpPr>
      <xdr:spPr>
        <a:xfrm>
          <a:off x="14020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6" name="楕円 285"/>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7" name="テキスト ボックス 286"/>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人であり、類似団体平均（</a:t>
          </a:r>
          <a:r>
            <a:rPr kumimoji="1" lang="en-US" altLang="ja-JP" sz="1300">
              <a:latin typeface="ＭＳ Ｐゴシック" panose="020B0600070205080204" pitchFamily="50" charset="-128"/>
              <a:ea typeface="ＭＳ Ｐゴシック" panose="020B0600070205080204" pitchFamily="50" charset="-128"/>
            </a:rPr>
            <a:t>8.08</a:t>
          </a:r>
          <a:r>
            <a:rPr kumimoji="1" lang="ja-JP" altLang="en-US" sz="1300">
              <a:latin typeface="ＭＳ Ｐゴシック" panose="020B0600070205080204" pitchFamily="50" charset="-128"/>
              <a:ea typeface="ＭＳ Ｐゴシック" panose="020B0600070205080204" pitchFamily="50" charset="-128"/>
            </a:rPr>
            <a:t>人）を上回っている。今後も引き続き業務の効率化に取り組みつつ、住民サービスを低下させることがないよう定員の適正化に努める。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9" name="直線コネクタ 318"/>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0"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1" name="直線コネクタ 320"/>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2"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3" name="直線コネクタ 322"/>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5715</xdr:rowOff>
    </xdr:from>
    <xdr:to>
      <xdr:col>81</xdr:col>
      <xdr:colOff>44450</xdr:colOff>
      <xdr:row>63</xdr:row>
      <xdr:rowOff>38463</xdr:rowOff>
    </xdr:to>
    <xdr:cxnSp macro="">
      <xdr:nvCxnSpPr>
        <xdr:cNvPr id="324" name="直線コネクタ 323"/>
        <xdr:cNvCxnSpPr/>
      </xdr:nvCxnSpPr>
      <xdr:spPr>
        <a:xfrm>
          <a:off x="16179800" y="10807065"/>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5" name="定員管理の状況平均値テキスト"/>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6" name="フローチャート: 判断 325"/>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5715</xdr:rowOff>
    </xdr:from>
    <xdr:to>
      <xdr:col>77</xdr:col>
      <xdr:colOff>44450</xdr:colOff>
      <xdr:row>63</xdr:row>
      <xdr:rowOff>22951</xdr:rowOff>
    </xdr:to>
    <xdr:cxnSp macro="">
      <xdr:nvCxnSpPr>
        <xdr:cNvPr id="327" name="直線コネクタ 326"/>
        <xdr:cNvCxnSpPr/>
      </xdr:nvCxnSpPr>
      <xdr:spPr>
        <a:xfrm flipV="1">
          <a:off x="15290800" y="1080706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8" name="フローチャート: 判断 327"/>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9" name="テキスト ボックス 328"/>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170271</xdr:rowOff>
    </xdr:from>
    <xdr:to>
      <xdr:col>72</xdr:col>
      <xdr:colOff>203200</xdr:colOff>
      <xdr:row>63</xdr:row>
      <xdr:rowOff>22951</xdr:rowOff>
    </xdr:to>
    <xdr:cxnSp macro="">
      <xdr:nvCxnSpPr>
        <xdr:cNvPr id="330" name="直線コネクタ 329"/>
        <xdr:cNvCxnSpPr/>
      </xdr:nvCxnSpPr>
      <xdr:spPr>
        <a:xfrm>
          <a:off x="14401800" y="1080017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31" name="フローチャート: 判断 330"/>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2" name="テキスト ボックス 331"/>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170271</xdr:rowOff>
    </xdr:from>
    <xdr:to>
      <xdr:col>68</xdr:col>
      <xdr:colOff>152400</xdr:colOff>
      <xdr:row>63</xdr:row>
      <xdr:rowOff>36740</xdr:rowOff>
    </xdr:to>
    <xdr:cxnSp macro="">
      <xdr:nvCxnSpPr>
        <xdr:cNvPr id="333" name="直線コネクタ 332"/>
        <xdr:cNvCxnSpPr/>
      </xdr:nvCxnSpPr>
      <xdr:spPr>
        <a:xfrm flipV="1">
          <a:off x="13512800" y="1080017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4" name="フローチャート: 判断 333"/>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5" name="テキスト ボックス 334"/>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6" name="フローチャート: 判断 335"/>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7" name="テキスト ボックス 336"/>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159113</xdr:rowOff>
    </xdr:from>
    <xdr:to>
      <xdr:col>81</xdr:col>
      <xdr:colOff>95250</xdr:colOff>
      <xdr:row>63</xdr:row>
      <xdr:rowOff>89263</xdr:rowOff>
    </xdr:to>
    <xdr:sp macro="" textlink="">
      <xdr:nvSpPr>
        <xdr:cNvPr id="343" name="楕円 342"/>
        <xdr:cNvSpPr/>
      </xdr:nvSpPr>
      <xdr:spPr>
        <a:xfrm>
          <a:off x="169672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131190</xdr:rowOff>
    </xdr:from>
    <xdr:ext cx="762000" cy="259045"/>
    <xdr:sp macro="" textlink="">
      <xdr:nvSpPr>
        <xdr:cNvPr id="344" name="定員管理の状況該当値テキスト"/>
        <xdr:cNvSpPr txBox="1"/>
      </xdr:nvSpPr>
      <xdr:spPr>
        <a:xfrm>
          <a:off x="17106900" y="107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126365</xdr:rowOff>
    </xdr:from>
    <xdr:to>
      <xdr:col>77</xdr:col>
      <xdr:colOff>95250</xdr:colOff>
      <xdr:row>63</xdr:row>
      <xdr:rowOff>56515</xdr:rowOff>
    </xdr:to>
    <xdr:sp macro="" textlink="">
      <xdr:nvSpPr>
        <xdr:cNvPr id="345" name="楕円 344"/>
        <xdr:cNvSpPr/>
      </xdr:nvSpPr>
      <xdr:spPr>
        <a:xfrm>
          <a:off x="16129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46" name="テキスト ボックス 345"/>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143601</xdr:rowOff>
    </xdr:from>
    <xdr:to>
      <xdr:col>73</xdr:col>
      <xdr:colOff>44450</xdr:colOff>
      <xdr:row>63</xdr:row>
      <xdr:rowOff>73751</xdr:rowOff>
    </xdr:to>
    <xdr:sp macro="" textlink="">
      <xdr:nvSpPr>
        <xdr:cNvPr id="347" name="楕円 346"/>
        <xdr:cNvSpPr/>
      </xdr:nvSpPr>
      <xdr:spPr>
        <a:xfrm>
          <a:off x="15240000" y="107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58528</xdr:rowOff>
    </xdr:from>
    <xdr:ext cx="762000" cy="259045"/>
    <xdr:sp macro="" textlink="">
      <xdr:nvSpPr>
        <xdr:cNvPr id="348" name="テキスト ボックス 347"/>
        <xdr:cNvSpPr txBox="1"/>
      </xdr:nvSpPr>
      <xdr:spPr>
        <a:xfrm>
          <a:off x="14909800" y="1085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119471</xdr:rowOff>
    </xdr:from>
    <xdr:to>
      <xdr:col>68</xdr:col>
      <xdr:colOff>203200</xdr:colOff>
      <xdr:row>63</xdr:row>
      <xdr:rowOff>49621</xdr:rowOff>
    </xdr:to>
    <xdr:sp macro="" textlink="">
      <xdr:nvSpPr>
        <xdr:cNvPr id="349" name="楕円 348"/>
        <xdr:cNvSpPr/>
      </xdr:nvSpPr>
      <xdr:spPr>
        <a:xfrm>
          <a:off x="14351000" y="1074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34398</xdr:rowOff>
    </xdr:from>
    <xdr:ext cx="762000" cy="259045"/>
    <xdr:sp macro="" textlink="">
      <xdr:nvSpPr>
        <xdr:cNvPr id="350" name="テキスト ボックス 349"/>
        <xdr:cNvSpPr txBox="1"/>
      </xdr:nvSpPr>
      <xdr:spPr>
        <a:xfrm>
          <a:off x="14020800" y="1083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157390</xdr:rowOff>
    </xdr:from>
    <xdr:to>
      <xdr:col>64</xdr:col>
      <xdr:colOff>152400</xdr:colOff>
      <xdr:row>63</xdr:row>
      <xdr:rowOff>87540</xdr:rowOff>
    </xdr:to>
    <xdr:sp macro="" textlink="">
      <xdr:nvSpPr>
        <xdr:cNvPr id="351" name="楕円 350"/>
        <xdr:cNvSpPr/>
      </xdr:nvSpPr>
      <xdr:spPr>
        <a:xfrm>
          <a:off x="13462000" y="107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97717</xdr:rowOff>
    </xdr:from>
    <xdr:ext cx="762000" cy="259045"/>
    <xdr:sp macro="" textlink="">
      <xdr:nvSpPr>
        <xdr:cNvPr id="352" name="テキスト ボックス 351"/>
        <xdr:cNvSpPr txBox="1"/>
      </xdr:nvSpPr>
      <xdr:spPr>
        <a:xfrm>
          <a:off x="13131800" y="1055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ポイント下回っており、前年度より公営企業に要する経費の財源とする地方債の償還の財源に充てたと認められる繰入金の減少等により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今後も地方債の新規発行の抑制など財政健全化を推進する。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81" name="直線コネクタ 380"/>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2"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3" name="直線コネクタ 382"/>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4"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5" name="直線コネクタ 384"/>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169756</xdr:rowOff>
    </xdr:to>
    <xdr:cxnSp macro="">
      <xdr:nvCxnSpPr>
        <xdr:cNvPr id="386" name="直線コネクタ 385"/>
        <xdr:cNvCxnSpPr/>
      </xdr:nvCxnSpPr>
      <xdr:spPr>
        <a:xfrm flipV="1">
          <a:off x="16179800" y="68402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8" name="フローチャート: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46567</xdr:rowOff>
    </xdr:to>
    <xdr:cxnSp macro="">
      <xdr:nvCxnSpPr>
        <xdr:cNvPr id="389" name="直線コネクタ 388"/>
        <xdr:cNvCxnSpPr/>
      </xdr:nvCxnSpPr>
      <xdr:spPr>
        <a:xfrm flipV="1">
          <a:off x="15290800" y="68563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90" name="フローチャート: 判断 389"/>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91" name="テキスト ボックス 390"/>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102870</xdr:rowOff>
    </xdr:to>
    <xdr:cxnSp macro="">
      <xdr:nvCxnSpPr>
        <xdr:cNvPr id="392" name="直線コネクタ 391"/>
        <xdr:cNvCxnSpPr/>
      </xdr:nvCxnSpPr>
      <xdr:spPr>
        <a:xfrm flipV="1">
          <a:off x="14401800" y="69045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3" name="フローチャート: 判断 392"/>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4" name="テキスト ボックス 393"/>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159173</xdr:rowOff>
    </xdr:to>
    <xdr:cxnSp macro="">
      <xdr:nvCxnSpPr>
        <xdr:cNvPr id="395" name="直線コネクタ 394"/>
        <xdr:cNvCxnSpPr/>
      </xdr:nvCxnSpPr>
      <xdr:spPr>
        <a:xfrm flipV="1">
          <a:off x="13512800" y="696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6" name="フローチャート: 判断 395"/>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7" name="テキスト ボックス 396"/>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8" name="フローチャート: 判断 397"/>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9" name="テキスト ボックス 398"/>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405" name="楕円 404"/>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406"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7" name="楕円 406"/>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8" name="テキスト ボックス 407"/>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9" name="楕円 408"/>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10" name="テキスト ボックス 409"/>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11" name="楕円 410"/>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12" name="テキスト ボックス 411"/>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13" name="楕円 412"/>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414" name="テキスト ボックス 413"/>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a:t>
          </a:r>
          <a:r>
            <a:rPr kumimoji="1" lang="en-US" altLang="ja-JP" sz="1300">
              <a:latin typeface="ＭＳ Ｐゴシック" panose="020B0600070205080204" pitchFamily="50" charset="-128"/>
              <a:ea typeface="ＭＳ Ｐゴシック" panose="020B0600070205080204" pitchFamily="50" charset="-128"/>
            </a:rPr>
            <a:t>48.9</a:t>
          </a:r>
          <a:r>
            <a:rPr kumimoji="1" lang="ja-JP" altLang="en-US" sz="1300">
              <a:latin typeface="ＭＳ Ｐゴシック" panose="020B0600070205080204" pitchFamily="50" charset="-128"/>
              <a:ea typeface="ＭＳ Ｐゴシック" panose="020B0600070205080204" pitchFamily="50" charset="-128"/>
            </a:rPr>
            <a:t>ポイント下回っており、前年度より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将来負担に備えるために積立を行った、財政調整基金の取崩し等がなかったことと、市債の繰上償還の実施や可能な限りの新発債の発行抑制を行ったことによる市債残高の減少、公営企業債等繰入見込額の減少による。今後、各種施策を推進していく中で、財政調整基金の取崩しも予測されることから、地方債の新規発行の抑制や優良債の活用を図り、さらなる財政健全化を進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3" name="直線コネクタ 442"/>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4"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5" name="直線コネクタ 444"/>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931</xdr:rowOff>
    </xdr:from>
    <xdr:to>
      <xdr:col>81</xdr:col>
      <xdr:colOff>44450</xdr:colOff>
      <xdr:row>14</xdr:row>
      <xdr:rowOff>44365</xdr:rowOff>
    </xdr:to>
    <xdr:cxnSp macro="">
      <xdr:nvCxnSpPr>
        <xdr:cNvPr id="448" name="直線コネクタ 447"/>
        <xdr:cNvCxnSpPr/>
      </xdr:nvCxnSpPr>
      <xdr:spPr>
        <a:xfrm flipV="1">
          <a:off x="16179800" y="2401231"/>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9"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50" name="フローチャート: 判断 449"/>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44365</xdr:rowOff>
    </xdr:from>
    <xdr:to>
      <xdr:col>77</xdr:col>
      <xdr:colOff>44450</xdr:colOff>
      <xdr:row>14</xdr:row>
      <xdr:rowOff>122386</xdr:rowOff>
    </xdr:to>
    <xdr:cxnSp macro="">
      <xdr:nvCxnSpPr>
        <xdr:cNvPr id="451" name="直線コネクタ 450"/>
        <xdr:cNvCxnSpPr/>
      </xdr:nvCxnSpPr>
      <xdr:spPr>
        <a:xfrm flipV="1">
          <a:off x="15290800" y="2444665"/>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2" name="フローチャート: 判断 451"/>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3" name="テキスト ボックス 452"/>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122386</xdr:rowOff>
    </xdr:from>
    <xdr:to>
      <xdr:col>72</xdr:col>
      <xdr:colOff>203200</xdr:colOff>
      <xdr:row>14</xdr:row>
      <xdr:rowOff>122386</xdr:rowOff>
    </xdr:to>
    <xdr:cxnSp macro="">
      <xdr:nvCxnSpPr>
        <xdr:cNvPr id="454" name="直線コネクタ 453"/>
        <xdr:cNvCxnSpPr/>
      </xdr:nvCxnSpPr>
      <xdr:spPr>
        <a:xfrm>
          <a:off x="14401800" y="2522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5" name="フローチャート: 判断 454"/>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6" name="テキスト ボックス 455"/>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122386</xdr:rowOff>
    </xdr:from>
    <xdr:to>
      <xdr:col>68</xdr:col>
      <xdr:colOff>152400</xdr:colOff>
      <xdr:row>16</xdr:row>
      <xdr:rowOff>50546</xdr:rowOff>
    </xdr:to>
    <xdr:cxnSp macro="">
      <xdr:nvCxnSpPr>
        <xdr:cNvPr id="457" name="直線コネクタ 456"/>
        <xdr:cNvCxnSpPr/>
      </xdr:nvCxnSpPr>
      <xdr:spPr>
        <a:xfrm flipV="1">
          <a:off x="13512800" y="2522686"/>
          <a:ext cx="889000" cy="27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8" name="フローチャート: 判断 457"/>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9" name="テキスト ボックス 458"/>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60" name="フローチャート: 判断 459"/>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61" name="テキスト ボックス 460"/>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121581</xdr:rowOff>
    </xdr:from>
    <xdr:to>
      <xdr:col>81</xdr:col>
      <xdr:colOff>95250</xdr:colOff>
      <xdr:row>14</xdr:row>
      <xdr:rowOff>51731</xdr:rowOff>
    </xdr:to>
    <xdr:sp macro="" textlink="">
      <xdr:nvSpPr>
        <xdr:cNvPr id="467" name="楕円 466"/>
        <xdr:cNvSpPr/>
      </xdr:nvSpPr>
      <xdr:spPr>
        <a:xfrm>
          <a:off x="16967200" y="235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42858</xdr:rowOff>
    </xdr:from>
    <xdr:ext cx="762000" cy="259045"/>
    <xdr:sp macro="" textlink="">
      <xdr:nvSpPr>
        <xdr:cNvPr id="468" name="将来負担の状況該当値テキスト"/>
        <xdr:cNvSpPr txBox="1"/>
      </xdr:nvSpPr>
      <xdr:spPr>
        <a:xfrm>
          <a:off x="17106900" y="22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165015</xdr:rowOff>
    </xdr:from>
    <xdr:to>
      <xdr:col>77</xdr:col>
      <xdr:colOff>95250</xdr:colOff>
      <xdr:row>14</xdr:row>
      <xdr:rowOff>95165</xdr:rowOff>
    </xdr:to>
    <xdr:sp macro="" textlink="">
      <xdr:nvSpPr>
        <xdr:cNvPr id="469" name="楕円 468"/>
        <xdr:cNvSpPr/>
      </xdr:nvSpPr>
      <xdr:spPr>
        <a:xfrm>
          <a:off x="16129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105342</xdr:rowOff>
    </xdr:from>
    <xdr:ext cx="736600" cy="259045"/>
    <xdr:sp macro="" textlink="">
      <xdr:nvSpPr>
        <xdr:cNvPr id="470" name="テキスト ボックス 469"/>
        <xdr:cNvSpPr txBox="1"/>
      </xdr:nvSpPr>
      <xdr:spPr>
        <a:xfrm>
          <a:off x="15798800" y="21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71586</xdr:rowOff>
    </xdr:from>
    <xdr:to>
      <xdr:col>73</xdr:col>
      <xdr:colOff>44450</xdr:colOff>
      <xdr:row>15</xdr:row>
      <xdr:rowOff>1736</xdr:rowOff>
    </xdr:to>
    <xdr:sp macro="" textlink="">
      <xdr:nvSpPr>
        <xdr:cNvPr id="471" name="楕円 470"/>
        <xdr:cNvSpPr/>
      </xdr:nvSpPr>
      <xdr:spPr>
        <a:xfrm>
          <a:off x="15240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11913</xdr:rowOff>
    </xdr:from>
    <xdr:ext cx="762000" cy="259045"/>
    <xdr:sp macro="" textlink="">
      <xdr:nvSpPr>
        <xdr:cNvPr id="472" name="テキスト ボックス 471"/>
        <xdr:cNvSpPr txBox="1"/>
      </xdr:nvSpPr>
      <xdr:spPr>
        <a:xfrm>
          <a:off x="14909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71586</xdr:rowOff>
    </xdr:from>
    <xdr:to>
      <xdr:col>68</xdr:col>
      <xdr:colOff>203200</xdr:colOff>
      <xdr:row>15</xdr:row>
      <xdr:rowOff>1736</xdr:rowOff>
    </xdr:to>
    <xdr:sp macro="" textlink="">
      <xdr:nvSpPr>
        <xdr:cNvPr id="473" name="楕円 472"/>
        <xdr:cNvSpPr/>
      </xdr:nvSpPr>
      <xdr:spPr>
        <a:xfrm>
          <a:off x="14351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11913</xdr:rowOff>
    </xdr:from>
    <xdr:ext cx="762000" cy="259045"/>
    <xdr:sp macro="" textlink="">
      <xdr:nvSpPr>
        <xdr:cNvPr id="474" name="テキスト ボックス 473"/>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171196</xdr:rowOff>
    </xdr:from>
    <xdr:to>
      <xdr:col>64</xdr:col>
      <xdr:colOff>152400</xdr:colOff>
      <xdr:row>16</xdr:row>
      <xdr:rowOff>101346</xdr:rowOff>
    </xdr:to>
    <xdr:sp macro="" textlink="">
      <xdr:nvSpPr>
        <xdr:cNvPr id="475" name="楕円 474"/>
        <xdr:cNvSpPr/>
      </xdr:nvSpPr>
      <xdr:spPr>
        <a:xfrm>
          <a:off x="13462000" y="274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111523</xdr:rowOff>
    </xdr:from>
    <xdr:ext cx="762000" cy="259045"/>
    <xdr:sp macro="" textlink="">
      <xdr:nvSpPr>
        <xdr:cNvPr id="476" name="テキスト ボックス 475"/>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32,502
32,180
445.63
20,428,611
18,371,776
1,921,430
11,919,940
18,457,837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ポイント下回っており、職員数が減少していることや、給与水準（ラスパイレス指数）が低いため、人件費に係る経常収支比率は低くなっている。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127000</xdr:rowOff>
    </xdr:to>
    <xdr:cxnSp macro="">
      <xdr:nvCxnSpPr>
        <xdr:cNvPr id="64" name="直線コネクタ 63"/>
        <xdr:cNvCxnSpPr/>
      </xdr:nvCxnSpPr>
      <xdr:spPr>
        <a:xfrm>
          <a:off x="3987800" y="5910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44704</xdr:rowOff>
    </xdr:from>
    <xdr:to>
      <xdr:col>19</xdr:col>
      <xdr:colOff>187325</xdr:colOff>
      <xdr:row>34</xdr:row>
      <xdr:rowOff>81280</xdr:rowOff>
    </xdr:to>
    <xdr:cxnSp macro="">
      <xdr:nvCxnSpPr>
        <xdr:cNvPr id="67" name="直線コネクタ 66"/>
        <xdr:cNvCxnSpPr/>
      </xdr:nvCxnSpPr>
      <xdr:spPr>
        <a:xfrm>
          <a:off x="3098800" y="58740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78994</xdr:rowOff>
    </xdr:from>
    <xdr:to>
      <xdr:col>15</xdr:col>
      <xdr:colOff>98425</xdr:colOff>
      <xdr:row>34</xdr:row>
      <xdr:rowOff>44704</xdr:rowOff>
    </xdr:to>
    <xdr:cxnSp macro="">
      <xdr:nvCxnSpPr>
        <xdr:cNvPr id="70" name="直線コネクタ 69"/>
        <xdr:cNvCxnSpPr/>
      </xdr:nvCxnSpPr>
      <xdr:spPr>
        <a:xfrm>
          <a:off x="2209800" y="573684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78994</xdr:rowOff>
    </xdr:from>
    <xdr:to>
      <xdr:col>11</xdr:col>
      <xdr:colOff>9525</xdr:colOff>
      <xdr:row>35</xdr:row>
      <xdr:rowOff>1270</xdr:rowOff>
    </xdr:to>
    <xdr:cxnSp macro="">
      <xdr:nvCxnSpPr>
        <xdr:cNvPr id="73" name="直線コネクタ 72"/>
        <xdr:cNvCxnSpPr/>
      </xdr:nvCxnSpPr>
      <xdr:spPr>
        <a:xfrm flipV="1">
          <a:off x="1320800" y="573684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3" name="楕円 82"/>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4"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5" name="楕円 84"/>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6" name="テキスト ボックス 85"/>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165354</xdr:rowOff>
    </xdr:from>
    <xdr:to>
      <xdr:col>15</xdr:col>
      <xdr:colOff>149225</xdr:colOff>
      <xdr:row>34</xdr:row>
      <xdr:rowOff>95504</xdr:rowOff>
    </xdr:to>
    <xdr:sp macro="" textlink="">
      <xdr:nvSpPr>
        <xdr:cNvPr id="87" name="楕円 86"/>
        <xdr:cNvSpPr/>
      </xdr:nvSpPr>
      <xdr:spPr>
        <a:xfrm>
          <a:off x="3048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105681</xdr:rowOff>
    </xdr:from>
    <xdr:ext cx="762000" cy="259045"/>
    <xdr:sp macro="" textlink="">
      <xdr:nvSpPr>
        <xdr:cNvPr id="88" name="テキスト ボックス 87"/>
        <xdr:cNvSpPr txBox="1"/>
      </xdr:nvSpPr>
      <xdr:spPr>
        <a:xfrm>
          <a:off x="2717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28194</xdr:rowOff>
    </xdr:from>
    <xdr:to>
      <xdr:col>11</xdr:col>
      <xdr:colOff>60325</xdr:colOff>
      <xdr:row>33</xdr:row>
      <xdr:rowOff>129794</xdr:rowOff>
    </xdr:to>
    <xdr:sp macro="" textlink="">
      <xdr:nvSpPr>
        <xdr:cNvPr id="89" name="楕円 88"/>
        <xdr:cNvSpPr/>
      </xdr:nvSpPr>
      <xdr:spPr>
        <a:xfrm>
          <a:off x="2159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139971</xdr:rowOff>
    </xdr:from>
    <xdr:ext cx="762000" cy="259045"/>
    <xdr:sp macro="" textlink="">
      <xdr:nvSpPr>
        <xdr:cNvPr id="90" name="テキスト ボックス 89"/>
        <xdr:cNvSpPr txBox="1"/>
      </xdr:nvSpPr>
      <xdr:spPr>
        <a:xfrm>
          <a:off x="1828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91" name="楕円 90"/>
        <xdr:cNvSpPr/>
      </xdr:nvSpPr>
      <xdr:spPr>
        <a:xfrm>
          <a:off x="1270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92" name="テキスト ボックス 91"/>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物件費に係る経常収支比率が類似団体と比較して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ポイント下回っているのは、これまで実施してきた行政内部の経常経費の徹底した削減の効果であると思われる。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一方、行政改革の取り組みである学校給食調理業務の委託拡大等により物件費は増加している。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133350</xdr:rowOff>
    </xdr:from>
    <xdr:to>
      <xdr:col>82</xdr:col>
      <xdr:colOff>107950</xdr:colOff>
      <xdr:row>16</xdr:row>
      <xdr:rowOff>88900</xdr:rowOff>
    </xdr:to>
    <xdr:cxnSp macro="">
      <xdr:nvCxnSpPr>
        <xdr:cNvPr id="125" name="直線コネクタ 124"/>
        <xdr:cNvCxnSpPr/>
      </xdr:nvCxnSpPr>
      <xdr:spPr>
        <a:xfrm>
          <a:off x="15671800" y="2705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38100</xdr:rowOff>
    </xdr:from>
    <xdr:to>
      <xdr:col>78</xdr:col>
      <xdr:colOff>69850</xdr:colOff>
      <xdr:row>15</xdr:row>
      <xdr:rowOff>133350</xdr:rowOff>
    </xdr:to>
    <xdr:cxnSp macro="">
      <xdr:nvCxnSpPr>
        <xdr:cNvPr id="128" name="直線コネクタ 127"/>
        <xdr:cNvCxnSpPr/>
      </xdr:nvCxnSpPr>
      <xdr:spPr>
        <a:xfrm>
          <a:off x="14782800" y="2438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88900</xdr:rowOff>
    </xdr:from>
    <xdr:to>
      <xdr:col>73</xdr:col>
      <xdr:colOff>180975</xdr:colOff>
      <xdr:row>14</xdr:row>
      <xdr:rowOff>38100</xdr:rowOff>
    </xdr:to>
    <xdr:cxnSp macro="">
      <xdr:nvCxnSpPr>
        <xdr:cNvPr id="131" name="直線コネクタ 130"/>
        <xdr:cNvCxnSpPr/>
      </xdr:nvCxnSpPr>
      <xdr:spPr>
        <a:xfrm>
          <a:off x="13893800" y="21463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88900</xdr:rowOff>
    </xdr:from>
    <xdr:to>
      <xdr:col>69</xdr:col>
      <xdr:colOff>92075</xdr:colOff>
      <xdr:row>14</xdr:row>
      <xdr:rowOff>25400</xdr:rowOff>
    </xdr:to>
    <xdr:cxnSp macro="">
      <xdr:nvCxnSpPr>
        <xdr:cNvPr id="134" name="直線コネクタ 133"/>
        <xdr:cNvCxnSpPr/>
      </xdr:nvCxnSpPr>
      <xdr:spPr>
        <a:xfrm flipV="1">
          <a:off x="13004800" y="21463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82550</xdr:rowOff>
    </xdr:from>
    <xdr:to>
      <xdr:col>78</xdr:col>
      <xdr:colOff>120650</xdr:colOff>
      <xdr:row>16</xdr:row>
      <xdr:rowOff>12700</xdr:rowOff>
    </xdr:to>
    <xdr:sp macro="" textlink="">
      <xdr:nvSpPr>
        <xdr:cNvPr id="146" name="楕円 145"/>
        <xdr:cNvSpPr/>
      </xdr:nvSpPr>
      <xdr:spPr>
        <a:xfrm>
          <a:off x="15621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22877</xdr:rowOff>
    </xdr:from>
    <xdr:ext cx="736600" cy="259045"/>
    <xdr:sp macro="" textlink="">
      <xdr:nvSpPr>
        <xdr:cNvPr id="147" name="テキスト ボックス 146"/>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158750</xdr:rowOff>
    </xdr:from>
    <xdr:to>
      <xdr:col>74</xdr:col>
      <xdr:colOff>31750</xdr:colOff>
      <xdr:row>14</xdr:row>
      <xdr:rowOff>88900</xdr:rowOff>
    </xdr:to>
    <xdr:sp macro="" textlink="">
      <xdr:nvSpPr>
        <xdr:cNvPr id="148" name="楕円 147"/>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49" name="テキスト ボックス 148"/>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38100</xdr:rowOff>
    </xdr:from>
    <xdr:to>
      <xdr:col>69</xdr:col>
      <xdr:colOff>142875</xdr:colOff>
      <xdr:row>12</xdr:row>
      <xdr:rowOff>139700</xdr:rowOff>
    </xdr:to>
    <xdr:sp macro="" textlink="">
      <xdr:nvSpPr>
        <xdr:cNvPr id="150" name="楕円 149"/>
        <xdr:cNvSpPr/>
      </xdr:nvSpPr>
      <xdr:spPr>
        <a:xfrm>
          <a:off x="13843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149877</xdr:rowOff>
    </xdr:from>
    <xdr:ext cx="762000" cy="259045"/>
    <xdr:sp macro="" textlink="">
      <xdr:nvSpPr>
        <xdr:cNvPr id="151" name="テキスト ボックス 150"/>
        <xdr:cNvSpPr txBox="1"/>
      </xdr:nvSpPr>
      <xdr:spPr>
        <a:xfrm>
          <a:off x="13512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146050</xdr:rowOff>
    </xdr:from>
    <xdr:to>
      <xdr:col>65</xdr:col>
      <xdr:colOff>53975</xdr:colOff>
      <xdr:row>14</xdr:row>
      <xdr:rowOff>76200</xdr:rowOff>
    </xdr:to>
    <xdr:sp macro="" textlink="">
      <xdr:nvSpPr>
        <xdr:cNvPr id="152" name="楕円 151"/>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86377</xdr:rowOff>
    </xdr:from>
    <xdr:ext cx="762000" cy="259045"/>
    <xdr:sp macro="" textlink="">
      <xdr:nvSpPr>
        <xdr:cNvPr id="153" name="テキスト ボックス 152"/>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生活保護費の資格審査等の適正化を進める中で、適正な執行及び上昇抑制が図られるとともに、少子高齢化により、児童福祉費が減少しているが、社会福祉費が老人福祉費が増加したため、決算額としては横ばい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53522</xdr:rowOff>
    </xdr:to>
    <xdr:cxnSp macro="">
      <xdr:nvCxnSpPr>
        <xdr:cNvPr id="188" name="直線コネクタ 187"/>
        <xdr:cNvCxnSpPr/>
      </xdr:nvCxnSpPr>
      <xdr:spPr>
        <a:xfrm flipV="1">
          <a:off x="3987800" y="94669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53522</xdr:rowOff>
    </xdr:to>
    <xdr:cxnSp macro="">
      <xdr:nvCxnSpPr>
        <xdr:cNvPr id="191" name="直線コネクタ 190"/>
        <xdr:cNvCxnSpPr/>
      </xdr:nvCxnSpPr>
      <xdr:spPr>
        <a:xfrm>
          <a:off x="3098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55</xdr:row>
      <xdr:rowOff>37193</xdr:rowOff>
    </xdr:to>
    <xdr:cxnSp macro="">
      <xdr:nvCxnSpPr>
        <xdr:cNvPr id="194" name="直線コネクタ 193"/>
        <xdr:cNvCxnSpPr/>
      </xdr:nvCxnSpPr>
      <xdr:spPr>
        <a:xfrm>
          <a:off x="2209800" y="93036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143328</xdr:rowOff>
    </xdr:to>
    <xdr:cxnSp macro="">
      <xdr:nvCxnSpPr>
        <xdr:cNvPr id="197" name="直線コネクタ 196"/>
        <xdr:cNvCxnSpPr/>
      </xdr:nvCxnSpPr>
      <xdr:spPr>
        <a:xfrm flipV="1">
          <a:off x="1320800" y="9303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7" name="楕円 206"/>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08"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9" name="楕円 208"/>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0" name="テキスト ボックス 209"/>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11" name="楕円 210"/>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12" name="テキスト ボックス 211"/>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3" name="楕円 212"/>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4" name="テキスト ボックス 213"/>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5" name="楕円 214"/>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6" name="テキスト ボックス 215"/>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年度以前の水準に悪化した要因は、維持補修費の主要な部分を占める除排雪経費が平成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年度は暖冬少雪により特筆して少なかったことによる。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年度以外の平年並みの水準となっている。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16510</xdr:rowOff>
    </xdr:to>
    <xdr:cxnSp macro="">
      <xdr:nvCxnSpPr>
        <xdr:cNvPr id="249" name="直線コネクタ 248"/>
        <xdr:cNvCxnSpPr/>
      </xdr:nvCxnSpPr>
      <xdr:spPr>
        <a:xfrm flipV="1">
          <a:off x="15671800" y="10109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16510</xdr:rowOff>
    </xdr:to>
    <xdr:cxnSp macro="">
      <xdr:nvCxnSpPr>
        <xdr:cNvPr id="252" name="直線コネクタ 251"/>
        <xdr:cNvCxnSpPr/>
      </xdr:nvCxnSpPr>
      <xdr:spPr>
        <a:xfrm>
          <a:off x="14782800" y="1010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58</xdr:row>
      <xdr:rowOff>165100</xdr:rowOff>
    </xdr:to>
    <xdr:cxnSp macro="">
      <xdr:nvCxnSpPr>
        <xdr:cNvPr id="255" name="直線コネクタ 254"/>
        <xdr:cNvCxnSpPr/>
      </xdr:nvCxnSpPr>
      <xdr:spPr>
        <a:xfrm>
          <a:off x="13893800" y="97358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59</xdr:row>
      <xdr:rowOff>24130</xdr:rowOff>
    </xdr:to>
    <xdr:cxnSp macro="">
      <xdr:nvCxnSpPr>
        <xdr:cNvPr id="258" name="直線コネクタ 257"/>
        <xdr:cNvCxnSpPr/>
      </xdr:nvCxnSpPr>
      <xdr:spPr>
        <a:xfrm flipV="1">
          <a:off x="13004800" y="973582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68" name="楕円 267"/>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69"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70" name="楕円 269"/>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71" name="テキスト ボックス 270"/>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2" name="楕円 271"/>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3" name="テキスト ボックス 272"/>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4" name="楕円 273"/>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5" name="テキスト ボックス 274"/>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76" name="楕円 275"/>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7" name="テキスト ボックス 276"/>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補助費に対する経常収支比率は、類似団体と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全体の中で補助費の経常収支比率が高めの割合となっているのは、公共下水道、農業集落排水事業に対する繰出金に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加え、上越消防事務組合への分担金に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今後も、公営企業会計における使用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の見直しや、事業の効率化等により抑制に努める必要がある。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58420</xdr:rowOff>
    </xdr:to>
    <xdr:cxnSp macro="">
      <xdr:nvCxnSpPr>
        <xdr:cNvPr id="307" name="直線コネクタ 306"/>
        <xdr:cNvCxnSpPr/>
      </xdr:nvCxnSpPr>
      <xdr:spPr>
        <a:xfrm flipV="1">
          <a:off x="15671800" y="6221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140716</xdr:rowOff>
    </xdr:to>
    <xdr:cxnSp macro="">
      <xdr:nvCxnSpPr>
        <xdr:cNvPr id="310" name="直線コネクタ 309"/>
        <xdr:cNvCxnSpPr/>
      </xdr:nvCxnSpPr>
      <xdr:spPr>
        <a:xfrm flipV="1">
          <a:off x="14782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140716</xdr:rowOff>
    </xdr:to>
    <xdr:cxnSp macro="">
      <xdr:nvCxnSpPr>
        <xdr:cNvPr id="313" name="直線コネクタ 312"/>
        <xdr:cNvCxnSpPr/>
      </xdr:nvCxnSpPr>
      <xdr:spPr>
        <a:xfrm>
          <a:off x="13893800" y="6235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37</xdr:row>
      <xdr:rowOff>51562</xdr:rowOff>
    </xdr:to>
    <xdr:cxnSp macro="">
      <xdr:nvCxnSpPr>
        <xdr:cNvPr id="316" name="直線コネクタ 315"/>
        <xdr:cNvCxnSpPr/>
      </xdr:nvCxnSpPr>
      <xdr:spPr>
        <a:xfrm flipV="1">
          <a:off x="13004800" y="623519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6" name="楕円 325"/>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7"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9" name="テキスト ボックス 328"/>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1" name="テキスト ボックス 33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2" name="楕円 331"/>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3" name="テキスト ボックス 332"/>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4" name="楕円 333"/>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5" name="テキスト ボックス 334"/>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ものの、普通交付税の段階的縮減等による財源不足や、施設の老朽化等による財政需要も見込まれることから、今まで以上に厳しい事業選択を行うとともに、新規市債の発行抑制を図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38826</xdr:rowOff>
    </xdr:to>
    <xdr:cxnSp macro="">
      <xdr:nvCxnSpPr>
        <xdr:cNvPr id="370" name="直線コネクタ 369"/>
        <xdr:cNvCxnSpPr/>
      </xdr:nvCxnSpPr>
      <xdr:spPr>
        <a:xfrm>
          <a:off x="3987800" y="130429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25763</xdr:rowOff>
    </xdr:to>
    <xdr:cxnSp macro="">
      <xdr:nvCxnSpPr>
        <xdr:cNvPr id="373" name="直線コネクタ 372"/>
        <xdr:cNvCxnSpPr/>
      </xdr:nvCxnSpPr>
      <xdr:spPr>
        <a:xfrm flipV="1">
          <a:off x="3098800" y="13042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86178</xdr:rowOff>
    </xdr:from>
    <xdr:to>
      <xdr:col>15</xdr:col>
      <xdr:colOff>98425</xdr:colOff>
      <xdr:row>76</xdr:row>
      <xdr:rowOff>25763</xdr:rowOff>
    </xdr:to>
    <xdr:cxnSp macro="">
      <xdr:nvCxnSpPr>
        <xdr:cNvPr id="376" name="直線コネクタ 375"/>
        <xdr:cNvCxnSpPr/>
      </xdr:nvCxnSpPr>
      <xdr:spPr>
        <a:xfrm>
          <a:off x="2209800" y="1294492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86178</xdr:rowOff>
    </xdr:from>
    <xdr:to>
      <xdr:col>11</xdr:col>
      <xdr:colOff>9525</xdr:colOff>
      <xdr:row>76</xdr:row>
      <xdr:rowOff>104139</xdr:rowOff>
    </xdr:to>
    <xdr:cxnSp macro="">
      <xdr:nvCxnSpPr>
        <xdr:cNvPr id="379" name="直線コネクタ 378"/>
        <xdr:cNvCxnSpPr/>
      </xdr:nvCxnSpPr>
      <xdr:spPr>
        <a:xfrm flipV="1">
          <a:off x="1320800" y="12944928"/>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159476</xdr:rowOff>
    </xdr:from>
    <xdr:to>
      <xdr:col>24</xdr:col>
      <xdr:colOff>76200</xdr:colOff>
      <xdr:row>76</xdr:row>
      <xdr:rowOff>89626</xdr:rowOff>
    </xdr:to>
    <xdr:sp macro="" textlink="">
      <xdr:nvSpPr>
        <xdr:cNvPr id="389" name="楕円 388"/>
        <xdr:cNvSpPr/>
      </xdr:nvSpPr>
      <xdr:spPr>
        <a:xfrm>
          <a:off x="4775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4553</xdr:rowOff>
    </xdr:from>
    <xdr:ext cx="762000" cy="259045"/>
    <xdr:sp macro="" textlink="">
      <xdr:nvSpPr>
        <xdr:cNvPr id="390" name="公債費該当値テキスト"/>
        <xdr:cNvSpPr txBox="1"/>
      </xdr:nvSpPr>
      <xdr:spPr>
        <a:xfrm>
          <a:off x="4914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91" name="楕円 390"/>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92" name="テキスト ボックス 391"/>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146413</xdr:rowOff>
    </xdr:from>
    <xdr:to>
      <xdr:col>15</xdr:col>
      <xdr:colOff>149225</xdr:colOff>
      <xdr:row>76</xdr:row>
      <xdr:rowOff>76563</xdr:rowOff>
    </xdr:to>
    <xdr:sp macro="" textlink="">
      <xdr:nvSpPr>
        <xdr:cNvPr id="393" name="楕円 392"/>
        <xdr:cNvSpPr/>
      </xdr:nvSpPr>
      <xdr:spPr>
        <a:xfrm>
          <a:off x="3048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86740</xdr:rowOff>
    </xdr:from>
    <xdr:ext cx="762000" cy="259045"/>
    <xdr:sp macro="" textlink="">
      <xdr:nvSpPr>
        <xdr:cNvPr id="394" name="テキスト ボックス 393"/>
        <xdr:cNvSpPr txBox="1"/>
      </xdr:nvSpPr>
      <xdr:spPr>
        <a:xfrm>
          <a:off x="2717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35378</xdr:rowOff>
    </xdr:from>
    <xdr:to>
      <xdr:col>11</xdr:col>
      <xdr:colOff>60325</xdr:colOff>
      <xdr:row>75</xdr:row>
      <xdr:rowOff>136978</xdr:rowOff>
    </xdr:to>
    <xdr:sp macro="" textlink="">
      <xdr:nvSpPr>
        <xdr:cNvPr id="395" name="楕円 394"/>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147155</xdr:rowOff>
    </xdr:from>
    <xdr:ext cx="762000" cy="259045"/>
    <xdr:sp macro="" textlink="">
      <xdr:nvSpPr>
        <xdr:cNvPr id="396" name="テキスト ボックス 395"/>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7" name="楕円 396"/>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8" name="テキスト ボックス 397"/>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類似団体と比較し、行政のスリム化・効率化の推進等により人件費、物件費、扶助費で下回っているが、補助費等は類似団体と同程度の水準となっており、更なる改善を図る必要がある。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31750</xdr:rowOff>
    </xdr:from>
    <xdr:to>
      <xdr:col>82</xdr:col>
      <xdr:colOff>107950</xdr:colOff>
      <xdr:row>81</xdr:row>
      <xdr:rowOff>111761</xdr:rowOff>
    </xdr:to>
    <xdr:cxnSp macro="">
      <xdr:nvCxnSpPr>
        <xdr:cNvPr id="426" name="直線コネクタ 425"/>
        <xdr:cNvCxnSpPr/>
      </xdr:nvCxnSpPr>
      <xdr:spPr>
        <a:xfrm flipV="1">
          <a:off x="16510000" y="13061950"/>
          <a:ext cx="0" cy="93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83838</xdr:rowOff>
    </xdr:from>
    <xdr:ext cx="762000" cy="259045"/>
    <xdr:sp macro="" textlink="">
      <xdr:nvSpPr>
        <xdr:cNvPr id="427"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111761</xdr:rowOff>
    </xdr:from>
    <xdr:to>
      <xdr:col>82</xdr:col>
      <xdr:colOff>196850</xdr:colOff>
      <xdr:row>81</xdr:row>
      <xdr:rowOff>111761</xdr:rowOff>
    </xdr:to>
    <xdr:cxnSp macro="">
      <xdr:nvCxnSpPr>
        <xdr:cNvPr id="428" name="直線コネクタ 427"/>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118127</xdr:rowOff>
    </xdr:from>
    <xdr:ext cx="762000" cy="259045"/>
    <xdr:sp macro="" textlink="">
      <xdr:nvSpPr>
        <xdr:cNvPr id="429" name="公債費以外最大値テキスト"/>
        <xdr:cNvSpPr txBox="1"/>
      </xdr:nvSpPr>
      <xdr:spPr>
        <a:xfrm>
          <a:off x="16598900" y="1280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31750</xdr:rowOff>
    </xdr:from>
    <xdr:to>
      <xdr:col>82</xdr:col>
      <xdr:colOff>196850</xdr:colOff>
      <xdr:row>76</xdr:row>
      <xdr:rowOff>31750</xdr:rowOff>
    </xdr:to>
    <xdr:cxnSp macro="">
      <xdr:nvCxnSpPr>
        <xdr:cNvPr id="430" name="直線コネクタ 429"/>
        <xdr:cNvCxnSpPr/>
      </xdr:nvCxnSpPr>
      <xdr:spPr>
        <a:xfrm>
          <a:off x="16421100" y="130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138430</xdr:rowOff>
    </xdr:to>
    <xdr:cxnSp macro="">
      <xdr:nvCxnSpPr>
        <xdr:cNvPr id="431" name="直線コネクタ 430"/>
        <xdr:cNvCxnSpPr/>
      </xdr:nvCxnSpPr>
      <xdr:spPr>
        <a:xfrm>
          <a:off x="15671800" y="131343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170197</xdr:rowOff>
    </xdr:from>
    <xdr:ext cx="762000" cy="259045"/>
    <xdr:sp macro="" textlink="">
      <xdr:nvSpPr>
        <xdr:cNvPr id="432" name="公債費以外平均値テキスト"/>
        <xdr:cNvSpPr txBox="1"/>
      </xdr:nvSpPr>
      <xdr:spPr>
        <a:xfrm>
          <a:off x="16598900" y="13371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33" name="フローチャート: 判断 432"/>
        <xdr:cNvSpPr/>
      </xdr:nvSpPr>
      <xdr:spPr>
        <a:xfrm>
          <a:off x="164592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62230</xdr:rowOff>
    </xdr:from>
    <xdr:to>
      <xdr:col>78</xdr:col>
      <xdr:colOff>69850</xdr:colOff>
      <xdr:row>76</xdr:row>
      <xdr:rowOff>104139</xdr:rowOff>
    </xdr:to>
    <xdr:cxnSp macro="">
      <xdr:nvCxnSpPr>
        <xdr:cNvPr id="434" name="直線コネクタ 433"/>
        <xdr:cNvCxnSpPr/>
      </xdr:nvCxnSpPr>
      <xdr:spPr>
        <a:xfrm>
          <a:off x="14782800" y="130924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19050</xdr:rowOff>
    </xdr:from>
    <xdr:to>
      <xdr:col>78</xdr:col>
      <xdr:colOff>120650</xdr:colOff>
      <xdr:row>78</xdr:row>
      <xdr:rowOff>120650</xdr:rowOff>
    </xdr:to>
    <xdr:sp macro="" textlink="">
      <xdr:nvSpPr>
        <xdr:cNvPr id="435" name="フローチャート: 判断 434"/>
        <xdr:cNvSpPr/>
      </xdr:nvSpPr>
      <xdr:spPr>
        <a:xfrm>
          <a:off x="15621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36" name="テキスト ボックス 435"/>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142240</xdr:rowOff>
    </xdr:from>
    <xdr:to>
      <xdr:col>73</xdr:col>
      <xdr:colOff>180975</xdr:colOff>
      <xdr:row>76</xdr:row>
      <xdr:rowOff>62230</xdr:rowOff>
    </xdr:to>
    <xdr:cxnSp macro="">
      <xdr:nvCxnSpPr>
        <xdr:cNvPr id="437" name="直線コネクタ 436"/>
        <xdr:cNvCxnSpPr/>
      </xdr:nvCxnSpPr>
      <xdr:spPr>
        <a:xfrm>
          <a:off x="13893800" y="1265809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152400</xdr:rowOff>
    </xdr:from>
    <xdr:to>
      <xdr:col>74</xdr:col>
      <xdr:colOff>31750</xdr:colOff>
      <xdr:row>78</xdr:row>
      <xdr:rowOff>82550</xdr:rowOff>
    </xdr:to>
    <xdr:sp macro="" textlink="">
      <xdr:nvSpPr>
        <xdr:cNvPr id="438" name="フローチャート: 判断 437"/>
        <xdr:cNvSpPr/>
      </xdr:nvSpPr>
      <xdr:spPr>
        <a:xfrm>
          <a:off x="14732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67327</xdr:rowOff>
    </xdr:from>
    <xdr:ext cx="762000" cy="259045"/>
    <xdr:sp macro="" textlink="">
      <xdr:nvSpPr>
        <xdr:cNvPr id="439" name="テキスト ボックス 438"/>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142240</xdr:rowOff>
    </xdr:from>
    <xdr:to>
      <xdr:col>69</xdr:col>
      <xdr:colOff>92075</xdr:colOff>
      <xdr:row>77</xdr:row>
      <xdr:rowOff>8889</xdr:rowOff>
    </xdr:to>
    <xdr:cxnSp macro="">
      <xdr:nvCxnSpPr>
        <xdr:cNvPr id="440" name="直線コネクタ 439"/>
        <xdr:cNvCxnSpPr/>
      </xdr:nvCxnSpPr>
      <xdr:spPr>
        <a:xfrm flipV="1">
          <a:off x="13004800" y="12658090"/>
          <a:ext cx="889000" cy="55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57150</xdr:rowOff>
    </xdr:from>
    <xdr:to>
      <xdr:col>69</xdr:col>
      <xdr:colOff>142875</xdr:colOff>
      <xdr:row>77</xdr:row>
      <xdr:rowOff>158750</xdr:rowOff>
    </xdr:to>
    <xdr:sp macro="" textlink="">
      <xdr:nvSpPr>
        <xdr:cNvPr id="441" name="フローチャート: 判断 440"/>
        <xdr:cNvSpPr/>
      </xdr:nvSpPr>
      <xdr:spPr>
        <a:xfrm>
          <a:off x="13843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42" name="テキスト ボックス 441"/>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3" name="フローチャート: 判断 442"/>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4" name="テキスト ボックス 443"/>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50" name="楕円 449"/>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167657</xdr:rowOff>
    </xdr:from>
    <xdr:ext cx="762000" cy="259045"/>
    <xdr:sp macro="" textlink="">
      <xdr:nvSpPr>
        <xdr:cNvPr id="451" name="公債費以外該当値テキスト"/>
        <xdr:cNvSpPr txBox="1"/>
      </xdr:nvSpPr>
      <xdr:spPr>
        <a:xfrm>
          <a:off x="16598900" y="1302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2" name="楕円 451"/>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3" name="テキスト ボックス 452"/>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xdr:rowOff>
    </xdr:from>
    <xdr:to>
      <xdr:col>74</xdr:col>
      <xdr:colOff>31750</xdr:colOff>
      <xdr:row>76</xdr:row>
      <xdr:rowOff>113030</xdr:rowOff>
    </xdr:to>
    <xdr:sp macro="" textlink="">
      <xdr:nvSpPr>
        <xdr:cNvPr id="454" name="楕円 453"/>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123207</xdr:rowOff>
    </xdr:from>
    <xdr:ext cx="762000" cy="259045"/>
    <xdr:sp macro="" textlink="">
      <xdr:nvSpPr>
        <xdr:cNvPr id="455" name="テキスト ボックス 454"/>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91440</xdr:rowOff>
    </xdr:from>
    <xdr:to>
      <xdr:col>69</xdr:col>
      <xdr:colOff>142875</xdr:colOff>
      <xdr:row>74</xdr:row>
      <xdr:rowOff>21590</xdr:rowOff>
    </xdr:to>
    <xdr:sp macro="" textlink="">
      <xdr:nvSpPr>
        <xdr:cNvPr id="456" name="楕円 455"/>
        <xdr:cNvSpPr/>
      </xdr:nvSpPr>
      <xdr:spPr>
        <a:xfrm>
          <a:off x="13843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31767</xdr:rowOff>
    </xdr:from>
    <xdr:ext cx="762000" cy="259045"/>
    <xdr:sp macro="" textlink="">
      <xdr:nvSpPr>
        <xdr:cNvPr id="457" name="テキスト ボックス 456"/>
        <xdr:cNvSpPr txBox="1"/>
      </xdr:nvSpPr>
      <xdr:spPr>
        <a:xfrm>
          <a:off x="13512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58" name="楕円 457"/>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69867</xdr:rowOff>
    </xdr:from>
    <xdr:ext cx="762000" cy="259045"/>
    <xdr:sp macro="" textlink="">
      <xdr:nvSpPr>
        <xdr:cNvPr id="459" name="テキスト ボックス 458"/>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146671</xdr:rowOff>
    </xdr:from>
    <xdr:to>
      <xdr:col>29</xdr:col>
      <xdr:colOff>127000</xdr:colOff>
      <xdr:row>15</xdr:row>
      <xdr:rowOff>153757</xdr:rowOff>
    </xdr:to>
    <xdr:cxnSp macro="">
      <xdr:nvCxnSpPr>
        <xdr:cNvPr id="52" name="直線コネクタ 51"/>
        <xdr:cNvCxnSpPr/>
      </xdr:nvCxnSpPr>
      <xdr:spPr bwMode="auto">
        <a:xfrm flipV="1">
          <a:off x="5003800" y="2766046"/>
          <a:ext cx="6477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153757</xdr:rowOff>
    </xdr:from>
    <xdr:to>
      <xdr:col>26</xdr:col>
      <xdr:colOff>50800</xdr:colOff>
      <xdr:row>16</xdr:row>
      <xdr:rowOff>5722</xdr:rowOff>
    </xdr:to>
    <xdr:cxnSp macro="">
      <xdr:nvCxnSpPr>
        <xdr:cNvPr id="55" name="直線コネクタ 54"/>
        <xdr:cNvCxnSpPr/>
      </xdr:nvCxnSpPr>
      <xdr:spPr bwMode="auto">
        <a:xfrm flipV="1">
          <a:off x="4305300" y="2773132"/>
          <a:ext cx="698500" cy="23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152712</xdr:rowOff>
    </xdr:from>
    <xdr:to>
      <xdr:col>22</xdr:col>
      <xdr:colOff>114300</xdr:colOff>
      <xdr:row>16</xdr:row>
      <xdr:rowOff>5722</xdr:rowOff>
    </xdr:to>
    <xdr:cxnSp macro="">
      <xdr:nvCxnSpPr>
        <xdr:cNvPr id="58" name="直線コネクタ 57"/>
        <xdr:cNvCxnSpPr/>
      </xdr:nvCxnSpPr>
      <xdr:spPr bwMode="auto">
        <a:xfrm>
          <a:off x="3606800" y="2772087"/>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146213</xdr:rowOff>
    </xdr:from>
    <xdr:to>
      <xdr:col>18</xdr:col>
      <xdr:colOff>177800</xdr:colOff>
      <xdr:row>15</xdr:row>
      <xdr:rowOff>152712</xdr:rowOff>
    </xdr:to>
    <xdr:cxnSp macro="">
      <xdr:nvCxnSpPr>
        <xdr:cNvPr id="61" name="直線コネクタ 60"/>
        <xdr:cNvCxnSpPr/>
      </xdr:nvCxnSpPr>
      <xdr:spPr bwMode="auto">
        <a:xfrm>
          <a:off x="2908300" y="2765588"/>
          <a:ext cx="698500" cy="6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95871</xdr:rowOff>
    </xdr:from>
    <xdr:to>
      <xdr:col>29</xdr:col>
      <xdr:colOff>177800</xdr:colOff>
      <xdr:row>16</xdr:row>
      <xdr:rowOff>26021</xdr:rowOff>
    </xdr:to>
    <xdr:sp macro="" textlink="">
      <xdr:nvSpPr>
        <xdr:cNvPr id="71" name="楕円 70"/>
        <xdr:cNvSpPr/>
      </xdr:nvSpPr>
      <xdr:spPr bwMode="auto">
        <a:xfrm>
          <a:off x="5600700" y="2715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112398</xdr:rowOff>
    </xdr:from>
    <xdr:ext cx="762000" cy="259045"/>
    <xdr:sp macro="" textlink="">
      <xdr:nvSpPr>
        <xdr:cNvPr id="72" name="人口1人当たり決算額の推移該当値テキスト130"/>
        <xdr:cNvSpPr txBox="1"/>
      </xdr:nvSpPr>
      <xdr:spPr>
        <a:xfrm>
          <a:off x="5740400" y="256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102957</xdr:rowOff>
    </xdr:from>
    <xdr:to>
      <xdr:col>26</xdr:col>
      <xdr:colOff>101600</xdr:colOff>
      <xdr:row>16</xdr:row>
      <xdr:rowOff>33107</xdr:rowOff>
    </xdr:to>
    <xdr:sp macro="" textlink="">
      <xdr:nvSpPr>
        <xdr:cNvPr id="73" name="楕円 72"/>
        <xdr:cNvSpPr/>
      </xdr:nvSpPr>
      <xdr:spPr bwMode="auto">
        <a:xfrm>
          <a:off x="4953000" y="2722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43284</xdr:rowOff>
    </xdr:from>
    <xdr:ext cx="736600" cy="259045"/>
    <xdr:sp macro="" textlink="">
      <xdr:nvSpPr>
        <xdr:cNvPr id="74" name="テキスト ボックス 73"/>
        <xdr:cNvSpPr txBox="1"/>
      </xdr:nvSpPr>
      <xdr:spPr>
        <a:xfrm>
          <a:off x="4622800" y="249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126372</xdr:rowOff>
    </xdr:from>
    <xdr:to>
      <xdr:col>22</xdr:col>
      <xdr:colOff>165100</xdr:colOff>
      <xdr:row>16</xdr:row>
      <xdr:rowOff>56522</xdr:rowOff>
    </xdr:to>
    <xdr:sp macro="" textlink="">
      <xdr:nvSpPr>
        <xdr:cNvPr id="75" name="楕円 74"/>
        <xdr:cNvSpPr/>
      </xdr:nvSpPr>
      <xdr:spPr bwMode="auto">
        <a:xfrm>
          <a:off x="4254500" y="274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66699</xdr:rowOff>
    </xdr:from>
    <xdr:ext cx="762000" cy="259045"/>
    <xdr:sp macro="" textlink="">
      <xdr:nvSpPr>
        <xdr:cNvPr id="76" name="テキスト ボックス 75"/>
        <xdr:cNvSpPr txBox="1"/>
      </xdr:nvSpPr>
      <xdr:spPr>
        <a:xfrm>
          <a:off x="3924300" y="251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101912</xdr:rowOff>
    </xdr:from>
    <xdr:to>
      <xdr:col>19</xdr:col>
      <xdr:colOff>38100</xdr:colOff>
      <xdr:row>16</xdr:row>
      <xdr:rowOff>32062</xdr:rowOff>
    </xdr:to>
    <xdr:sp macro="" textlink="">
      <xdr:nvSpPr>
        <xdr:cNvPr id="77" name="楕円 76"/>
        <xdr:cNvSpPr/>
      </xdr:nvSpPr>
      <xdr:spPr bwMode="auto">
        <a:xfrm>
          <a:off x="3556000" y="2721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42239</xdr:rowOff>
    </xdr:from>
    <xdr:ext cx="762000" cy="259045"/>
    <xdr:sp macro="" textlink="">
      <xdr:nvSpPr>
        <xdr:cNvPr id="78" name="テキスト ボックス 77"/>
        <xdr:cNvSpPr txBox="1"/>
      </xdr:nvSpPr>
      <xdr:spPr>
        <a:xfrm>
          <a:off x="3225800" y="249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95413</xdr:rowOff>
    </xdr:from>
    <xdr:to>
      <xdr:col>15</xdr:col>
      <xdr:colOff>101600</xdr:colOff>
      <xdr:row>16</xdr:row>
      <xdr:rowOff>25563</xdr:rowOff>
    </xdr:to>
    <xdr:sp macro="" textlink="">
      <xdr:nvSpPr>
        <xdr:cNvPr id="79" name="楕円 78"/>
        <xdr:cNvSpPr/>
      </xdr:nvSpPr>
      <xdr:spPr bwMode="auto">
        <a:xfrm>
          <a:off x="2857500" y="2714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10340</xdr:rowOff>
    </xdr:from>
    <xdr:ext cx="762000" cy="259045"/>
    <xdr:sp macro="" textlink="">
      <xdr:nvSpPr>
        <xdr:cNvPr id="80" name="テキスト ボックス 79"/>
        <xdr:cNvSpPr txBox="1"/>
      </xdr:nvSpPr>
      <xdr:spPr>
        <a:xfrm>
          <a:off x="2527300" y="280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165633</xdr:rowOff>
    </xdr:from>
    <xdr:to>
      <xdr:col>29</xdr:col>
      <xdr:colOff>127000</xdr:colOff>
      <xdr:row>35</xdr:row>
      <xdr:rowOff>182745</xdr:rowOff>
    </xdr:to>
    <xdr:cxnSp macro="">
      <xdr:nvCxnSpPr>
        <xdr:cNvPr id="116" name="直線コネクタ 115"/>
        <xdr:cNvCxnSpPr/>
      </xdr:nvCxnSpPr>
      <xdr:spPr bwMode="auto">
        <a:xfrm>
          <a:off x="5003800" y="6775983"/>
          <a:ext cx="647700" cy="1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165633</xdr:rowOff>
    </xdr:from>
    <xdr:to>
      <xdr:col>26</xdr:col>
      <xdr:colOff>50800</xdr:colOff>
      <xdr:row>35</xdr:row>
      <xdr:rowOff>188037</xdr:rowOff>
    </xdr:to>
    <xdr:cxnSp macro="">
      <xdr:nvCxnSpPr>
        <xdr:cNvPr id="119" name="直線コネクタ 118"/>
        <xdr:cNvCxnSpPr/>
      </xdr:nvCxnSpPr>
      <xdr:spPr bwMode="auto">
        <a:xfrm flipV="1">
          <a:off x="4305300" y="6775983"/>
          <a:ext cx="698500" cy="22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104401</xdr:rowOff>
    </xdr:from>
    <xdr:to>
      <xdr:col>22</xdr:col>
      <xdr:colOff>114300</xdr:colOff>
      <xdr:row>35</xdr:row>
      <xdr:rowOff>188037</xdr:rowOff>
    </xdr:to>
    <xdr:cxnSp macro="">
      <xdr:nvCxnSpPr>
        <xdr:cNvPr id="122" name="直線コネクタ 121"/>
        <xdr:cNvCxnSpPr/>
      </xdr:nvCxnSpPr>
      <xdr:spPr bwMode="auto">
        <a:xfrm>
          <a:off x="3606800" y="6714751"/>
          <a:ext cx="698500" cy="83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14006</xdr:rowOff>
    </xdr:from>
    <xdr:to>
      <xdr:col>18</xdr:col>
      <xdr:colOff>177800</xdr:colOff>
      <xdr:row>35</xdr:row>
      <xdr:rowOff>104401</xdr:rowOff>
    </xdr:to>
    <xdr:cxnSp macro="">
      <xdr:nvCxnSpPr>
        <xdr:cNvPr id="125" name="直線コネクタ 124"/>
        <xdr:cNvCxnSpPr/>
      </xdr:nvCxnSpPr>
      <xdr:spPr bwMode="auto">
        <a:xfrm>
          <a:off x="2908300" y="6624356"/>
          <a:ext cx="698500" cy="90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131945</xdr:rowOff>
    </xdr:from>
    <xdr:to>
      <xdr:col>29</xdr:col>
      <xdr:colOff>177800</xdr:colOff>
      <xdr:row>35</xdr:row>
      <xdr:rowOff>233545</xdr:rowOff>
    </xdr:to>
    <xdr:sp macro="" textlink="">
      <xdr:nvSpPr>
        <xdr:cNvPr id="135" name="楕円 134"/>
        <xdr:cNvSpPr/>
      </xdr:nvSpPr>
      <xdr:spPr bwMode="auto">
        <a:xfrm>
          <a:off x="5600700" y="674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319922</xdr:rowOff>
    </xdr:from>
    <xdr:ext cx="762000" cy="259045"/>
    <xdr:sp macro="" textlink="">
      <xdr:nvSpPr>
        <xdr:cNvPr id="136" name="人口1人当たり決算額の推移該当値テキスト445"/>
        <xdr:cNvSpPr txBox="1"/>
      </xdr:nvSpPr>
      <xdr:spPr>
        <a:xfrm>
          <a:off x="5740400" y="658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114833</xdr:rowOff>
    </xdr:from>
    <xdr:to>
      <xdr:col>26</xdr:col>
      <xdr:colOff>101600</xdr:colOff>
      <xdr:row>35</xdr:row>
      <xdr:rowOff>216433</xdr:rowOff>
    </xdr:to>
    <xdr:sp macro="" textlink="">
      <xdr:nvSpPr>
        <xdr:cNvPr id="137" name="楕円 136"/>
        <xdr:cNvSpPr/>
      </xdr:nvSpPr>
      <xdr:spPr bwMode="auto">
        <a:xfrm>
          <a:off x="4953000" y="672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226610</xdr:rowOff>
    </xdr:from>
    <xdr:ext cx="736600" cy="259045"/>
    <xdr:sp macro="" textlink="">
      <xdr:nvSpPr>
        <xdr:cNvPr id="138" name="テキスト ボックス 137"/>
        <xdr:cNvSpPr txBox="1"/>
      </xdr:nvSpPr>
      <xdr:spPr>
        <a:xfrm>
          <a:off x="4622800" y="6494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137237</xdr:rowOff>
    </xdr:from>
    <xdr:to>
      <xdr:col>22</xdr:col>
      <xdr:colOff>165100</xdr:colOff>
      <xdr:row>35</xdr:row>
      <xdr:rowOff>238837</xdr:rowOff>
    </xdr:to>
    <xdr:sp macro="" textlink="">
      <xdr:nvSpPr>
        <xdr:cNvPr id="139" name="楕円 138"/>
        <xdr:cNvSpPr/>
      </xdr:nvSpPr>
      <xdr:spPr bwMode="auto">
        <a:xfrm>
          <a:off x="4254500" y="6747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249014</xdr:rowOff>
    </xdr:from>
    <xdr:ext cx="762000" cy="259045"/>
    <xdr:sp macro="" textlink="">
      <xdr:nvSpPr>
        <xdr:cNvPr id="140" name="テキスト ボックス 139"/>
        <xdr:cNvSpPr txBox="1"/>
      </xdr:nvSpPr>
      <xdr:spPr>
        <a:xfrm>
          <a:off x="3924300" y="651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53601</xdr:rowOff>
    </xdr:from>
    <xdr:to>
      <xdr:col>19</xdr:col>
      <xdr:colOff>38100</xdr:colOff>
      <xdr:row>35</xdr:row>
      <xdr:rowOff>155201</xdr:rowOff>
    </xdr:to>
    <xdr:sp macro="" textlink="">
      <xdr:nvSpPr>
        <xdr:cNvPr id="141" name="楕円 140"/>
        <xdr:cNvSpPr/>
      </xdr:nvSpPr>
      <xdr:spPr bwMode="auto">
        <a:xfrm>
          <a:off x="3556000" y="666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165378</xdr:rowOff>
    </xdr:from>
    <xdr:ext cx="762000" cy="259045"/>
    <xdr:sp macro="" textlink="">
      <xdr:nvSpPr>
        <xdr:cNvPr id="142" name="テキスト ボックス 141"/>
        <xdr:cNvSpPr txBox="1"/>
      </xdr:nvSpPr>
      <xdr:spPr>
        <a:xfrm>
          <a:off x="3225800" y="643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306106</xdr:rowOff>
    </xdr:from>
    <xdr:to>
      <xdr:col>15</xdr:col>
      <xdr:colOff>101600</xdr:colOff>
      <xdr:row>35</xdr:row>
      <xdr:rowOff>64806</xdr:rowOff>
    </xdr:to>
    <xdr:sp macro="" textlink="">
      <xdr:nvSpPr>
        <xdr:cNvPr id="143" name="楕円 142"/>
        <xdr:cNvSpPr/>
      </xdr:nvSpPr>
      <xdr:spPr bwMode="auto">
        <a:xfrm>
          <a:off x="2857500" y="657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74983</xdr:rowOff>
    </xdr:from>
    <xdr:ext cx="762000" cy="259045"/>
    <xdr:sp macro="" textlink="">
      <xdr:nvSpPr>
        <xdr:cNvPr id="144" name="テキスト ボックス 143"/>
        <xdr:cNvSpPr txBox="1"/>
      </xdr:nvSpPr>
      <xdr:spPr>
        <a:xfrm>
          <a:off x="2527300" y="634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32,502
32,180
445.63
20,428,611
18,371,776
1,921,430
11,919,940
18,457,837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62567</xdr:rowOff>
    </xdr:from>
    <xdr:to>
      <xdr:col>24</xdr:col>
      <xdr:colOff>63500</xdr:colOff>
      <xdr:row>35</xdr:row>
      <xdr:rowOff>83922</xdr:rowOff>
    </xdr:to>
    <xdr:cxnSp macro="">
      <xdr:nvCxnSpPr>
        <xdr:cNvPr id="61" name="直線コネクタ 60"/>
        <xdr:cNvCxnSpPr/>
      </xdr:nvCxnSpPr>
      <xdr:spPr>
        <a:xfrm flipV="1">
          <a:off x="3797300" y="6063317"/>
          <a:ext cx="8382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83922</xdr:rowOff>
    </xdr:from>
    <xdr:to>
      <xdr:col>19</xdr:col>
      <xdr:colOff>177800</xdr:colOff>
      <xdr:row>35</xdr:row>
      <xdr:rowOff>158026</xdr:rowOff>
    </xdr:to>
    <xdr:cxnSp macro="">
      <xdr:nvCxnSpPr>
        <xdr:cNvPr id="64" name="直線コネクタ 63"/>
        <xdr:cNvCxnSpPr/>
      </xdr:nvCxnSpPr>
      <xdr:spPr>
        <a:xfrm flipV="1">
          <a:off x="2908300" y="6084672"/>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164217</xdr:rowOff>
    </xdr:from>
    <xdr:to>
      <xdr:col>15</xdr:col>
      <xdr:colOff>50800</xdr:colOff>
      <xdr:row>35</xdr:row>
      <xdr:rowOff>158026</xdr:rowOff>
    </xdr:to>
    <xdr:cxnSp macro="">
      <xdr:nvCxnSpPr>
        <xdr:cNvPr id="67" name="直線コネクタ 66"/>
        <xdr:cNvCxnSpPr/>
      </xdr:nvCxnSpPr>
      <xdr:spPr>
        <a:xfrm>
          <a:off x="2019300" y="5993517"/>
          <a:ext cx="889000" cy="16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164217</xdr:rowOff>
    </xdr:from>
    <xdr:to>
      <xdr:col>10</xdr:col>
      <xdr:colOff>114300</xdr:colOff>
      <xdr:row>34</xdr:row>
      <xdr:rowOff>165875</xdr:rowOff>
    </xdr:to>
    <xdr:cxnSp macro="">
      <xdr:nvCxnSpPr>
        <xdr:cNvPr id="70" name="直線コネクタ 69"/>
        <xdr:cNvCxnSpPr/>
      </xdr:nvCxnSpPr>
      <xdr:spPr>
        <a:xfrm flipV="1">
          <a:off x="1130300" y="5993517"/>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11767</xdr:rowOff>
    </xdr:from>
    <xdr:to>
      <xdr:col>24</xdr:col>
      <xdr:colOff>114300</xdr:colOff>
      <xdr:row>35</xdr:row>
      <xdr:rowOff>113367</xdr:rowOff>
    </xdr:to>
    <xdr:sp macro="" textlink="">
      <xdr:nvSpPr>
        <xdr:cNvPr id="80" name="楕円 79"/>
        <xdr:cNvSpPr/>
      </xdr:nvSpPr>
      <xdr:spPr>
        <a:xfrm>
          <a:off x="4584700" y="601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34644</xdr:rowOff>
    </xdr:from>
    <xdr:ext cx="534377" cy="259045"/>
    <xdr:sp macro="" textlink="">
      <xdr:nvSpPr>
        <xdr:cNvPr id="81" name="人件費該当値テキスト"/>
        <xdr:cNvSpPr txBox="1"/>
      </xdr:nvSpPr>
      <xdr:spPr>
        <a:xfrm>
          <a:off x="4686300" y="58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33122</xdr:rowOff>
    </xdr:from>
    <xdr:to>
      <xdr:col>20</xdr:col>
      <xdr:colOff>38100</xdr:colOff>
      <xdr:row>35</xdr:row>
      <xdr:rowOff>134722</xdr:rowOff>
    </xdr:to>
    <xdr:sp macro="" textlink="">
      <xdr:nvSpPr>
        <xdr:cNvPr id="82" name="楕円 81"/>
        <xdr:cNvSpPr/>
      </xdr:nvSpPr>
      <xdr:spPr>
        <a:xfrm>
          <a:off x="3746500" y="60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151249</xdr:rowOff>
    </xdr:from>
    <xdr:ext cx="534377" cy="259045"/>
    <xdr:sp macro="" textlink="">
      <xdr:nvSpPr>
        <xdr:cNvPr id="83" name="テキスト ボックス 82"/>
        <xdr:cNvSpPr txBox="1"/>
      </xdr:nvSpPr>
      <xdr:spPr>
        <a:xfrm>
          <a:off x="3530111" y="580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107226</xdr:rowOff>
    </xdr:from>
    <xdr:to>
      <xdr:col>15</xdr:col>
      <xdr:colOff>101600</xdr:colOff>
      <xdr:row>36</xdr:row>
      <xdr:rowOff>37376</xdr:rowOff>
    </xdr:to>
    <xdr:sp macro="" textlink="">
      <xdr:nvSpPr>
        <xdr:cNvPr id="84" name="楕円 83"/>
        <xdr:cNvSpPr/>
      </xdr:nvSpPr>
      <xdr:spPr>
        <a:xfrm>
          <a:off x="2857500" y="61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53903</xdr:rowOff>
    </xdr:from>
    <xdr:ext cx="534377" cy="259045"/>
    <xdr:sp macro="" textlink="">
      <xdr:nvSpPr>
        <xdr:cNvPr id="85" name="テキスト ボックス 84"/>
        <xdr:cNvSpPr txBox="1"/>
      </xdr:nvSpPr>
      <xdr:spPr>
        <a:xfrm>
          <a:off x="2641111" y="588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113417</xdr:rowOff>
    </xdr:from>
    <xdr:to>
      <xdr:col>10</xdr:col>
      <xdr:colOff>165100</xdr:colOff>
      <xdr:row>35</xdr:row>
      <xdr:rowOff>43567</xdr:rowOff>
    </xdr:to>
    <xdr:sp macro="" textlink="">
      <xdr:nvSpPr>
        <xdr:cNvPr id="86" name="楕円 85"/>
        <xdr:cNvSpPr/>
      </xdr:nvSpPr>
      <xdr:spPr>
        <a:xfrm>
          <a:off x="1968500" y="594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60094</xdr:rowOff>
    </xdr:from>
    <xdr:ext cx="534377" cy="259045"/>
    <xdr:sp macro="" textlink="">
      <xdr:nvSpPr>
        <xdr:cNvPr id="87" name="テキスト ボックス 86"/>
        <xdr:cNvSpPr txBox="1"/>
      </xdr:nvSpPr>
      <xdr:spPr>
        <a:xfrm>
          <a:off x="1752111" y="57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115075</xdr:rowOff>
    </xdr:from>
    <xdr:to>
      <xdr:col>6</xdr:col>
      <xdr:colOff>38100</xdr:colOff>
      <xdr:row>35</xdr:row>
      <xdr:rowOff>45225</xdr:rowOff>
    </xdr:to>
    <xdr:sp macro="" textlink="">
      <xdr:nvSpPr>
        <xdr:cNvPr id="88" name="楕円 87"/>
        <xdr:cNvSpPr/>
      </xdr:nvSpPr>
      <xdr:spPr>
        <a:xfrm>
          <a:off x="1079500" y="59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36352</xdr:rowOff>
    </xdr:from>
    <xdr:ext cx="534377" cy="259045"/>
    <xdr:sp macro="" textlink="">
      <xdr:nvSpPr>
        <xdr:cNvPr id="89" name="テキスト ボックス 88"/>
        <xdr:cNvSpPr txBox="1"/>
      </xdr:nvSpPr>
      <xdr:spPr>
        <a:xfrm>
          <a:off x="863111" y="60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140148</xdr:rowOff>
    </xdr:from>
    <xdr:to>
      <xdr:col>24</xdr:col>
      <xdr:colOff>63500</xdr:colOff>
      <xdr:row>57</xdr:row>
      <xdr:rowOff>519</xdr:rowOff>
    </xdr:to>
    <xdr:cxnSp macro="">
      <xdr:nvCxnSpPr>
        <xdr:cNvPr id="117" name="直線コネクタ 116"/>
        <xdr:cNvCxnSpPr/>
      </xdr:nvCxnSpPr>
      <xdr:spPr>
        <a:xfrm flipV="1">
          <a:off x="3797300" y="9741348"/>
          <a:ext cx="8382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519</xdr:rowOff>
    </xdr:from>
    <xdr:to>
      <xdr:col>19</xdr:col>
      <xdr:colOff>177800</xdr:colOff>
      <xdr:row>57</xdr:row>
      <xdr:rowOff>77658</xdr:rowOff>
    </xdr:to>
    <xdr:cxnSp macro="">
      <xdr:nvCxnSpPr>
        <xdr:cNvPr id="120" name="直線コネクタ 119"/>
        <xdr:cNvCxnSpPr/>
      </xdr:nvCxnSpPr>
      <xdr:spPr>
        <a:xfrm flipV="1">
          <a:off x="2908300" y="9773169"/>
          <a:ext cx="889000" cy="7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64006</xdr:rowOff>
    </xdr:from>
    <xdr:to>
      <xdr:col>15</xdr:col>
      <xdr:colOff>50800</xdr:colOff>
      <xdr:row>57</xdr:row>
      <xdr:rowOff>77658</xdr:rowOff>
    </xdr:to>
    <xdr:cxnSp macro="">
      <xdr:nvCxnSpPr>
        <xdr:cNvPr id="123" name="直線コネクタ 122"/>
        <xdr:cNvCxnSpPr/>
      </xdr:nvCxnSpPr>
      <xdr:spPr>
        <a:xfrm>
          <a:off x="2019300" y="9836656"/>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64006</xdr:rowOff>
    </xdr:from>
    <xdr:to>
      <xdr:col>10</xdr:col>
      <xdr:colOff>114300</xdr:colOff>
      <xdr:row>57</xdr:row>
      <xdr:rowOff>93971</xdr:rowOff>
    </xdr:to>
    <xdr:cxnSp macro="">
      <xdr:nvCxnSpPr>
        <xdr:cNvPr id="126" name="直線コネクタ 125"/>
        <xdr:cNvCxnSpPr/>
      </xdr:nvCxnSpPr>
      <xdr:spPr>
        <a:xfrm flipV="1">
          <a:off x="1130300" y="9836656"/>
          <a:ext cx="8890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15005</xdr:rowOff>
    </xdr:from>
    <xdr:ext cx="534377" cy="259045"/>
    <xdr:sp macro="" textlink="">
      <xdr:nvSpPr>
        <xdr:cNvPr id="130" name="テキスト ボックス 129"/>
        <xdr:cNvSpPr txBox="1"/>
      </xdr:nvSpPr>
      <xdr:spPr>
        <a:xfrm>
          <a:off x="863111" y="99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89348</xdr:rowOff>
    </xdr:from>
    <xdr:to>
      <xdr:col>24</xdr:col>
      <xdr:colOff>114300</xdr:colOff>
      <xdr:row>57</xdr:row>
      <xdr:rowOff>19498</xdr:rowOff>
    </xdr:to>
    <xdr:sp macro="" textlink="">
      <xdr:nvSpPr>
        <xdr:cNvPr id="136" name="楕円 135"/>
        <xdr:cNvSpPr/>
      </xdr:nvSpPr>
      <xdr:spPr>
        <a:xfrm>
          <a:off x="4584700" y="969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112225</xdr:rowOff>
    </xdr:from>
    <xdr:ext cx="534377" cy="259045"/>
    <xdr:sp macro="" textlink="">
      <xdr:nvSpPr>
        <xdr:cNvPr id="137" name="物件費該当値テキスト"/>
        <xdr:cNvSpPr txBox="1"/>
      </xdr:nvSpPr>
      <xdr:spPr>
        <a:xfrm>
          <a:off x="4686300" y="954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121169</xdr:rowOff>
    </xdr:from>
    <xdr:to>
      <xdr:col>20</xdr:col>
      <xdr:colOff>38100</xdr:colOff>
      <xdr:row>57</xdr:row>
      <xdr:rowOff>51319</xdr:rowOff>
    </xdr:to>
    <xdr:sp macro="" textlink="">
      <xdr:nvSpPr>
        <xdr:cNvPr id="138" name="楕円 137"/>
        <xdr:cNvSpPr/>
      </xdr:nvSpPr>
      <xdr:spPr>
        <a:xfrm>
          <a:off x="3746500" y="97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67846</xdr:rowOff>
    </xdr:from>
    <xdr:ext cx="534377" cy="259045"/>
    <xdr:sp macro="" textlink="">
      <xdr:nvSpPr>
        <xdr:cNvPr id="139" name="テキスト ボックス 138"/>
        <xdr:cNvSpPr txBox="1"/>
      </xdr:nvSpPr>
      <xdr:spPr>
        <a:xfrm>
          <a:off x="3530111" y="94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26858</xdr:rowOff>
    </xdr:from>
    <xdr:to>
      <xdr:col>15</xdr:col>
      <xdr:colOff>101600</xdr:colOff>
      <xdr:row>57</xdr:row>
      <xdr:rowOff>128458</xdr:rowOff>
    </xdr:to>
    <xdr:sp macro="" textlink="">
      <xdr:nvSpPr>
        <xdr:cNvPr id="140" name="楕円 139"/>
        <xdr:cNvSpPr/>
      </xdr:nvSpPr>
      <xdr:spPr>
        <a:xfrm>
          <a:off x="2857500" y="979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144985</xdr:rowOff>
    </xdr:from>
    <xdr:ext cx="534377" cy="259045"/>
    <xdr:sp macro="" textlink="">
      <xdr:nvSpPr>
        <xdr:cNvPr id="141" name="テキスト ボックス 140"/>
        <xdr:cNvSpPr txBox="1"/>
      </xdr:nvSpPr>
      <xdr:spPr>
        <a:xfrm>
          <a:off x="2641111" y="95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13206</xdr:rowOff>
    </xdr:from>
    <xdr:to>
      <xdr:col>10</xdr:col>
      <xdr:colOff>165100</xdr:colOff>
      <xdr:row>57</xdr:row>
      <xdr:rowOff>114806</xdr:rowOff>
    </xdr:to>
    <xdr:sp macro="" textlink="">
      <xdr:nvSpPr>
        <xdr:cNvPr id="142" name="楕円 141"/>
        <xdr:cNvSpPr/>
      </xdr:nvSpPr>
      <xdr:spPr>
        <a:xfrm>
          <a:off x="1968500" y="97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131333</xdr:rowOff>
    </xdr:from>
    <xdr:ext cx="534377" cy="259045"/>
    <xdr:sp macro="" textlink="">
      <xdr:nvSpPr>
        <xdr:cNvPr id="143" name="テキスト ボックス 142"/>
        <xdr:cNvSpPr txBox="1"/>
      </xdr:nvSpPr>
      <xdr:spPr>
        <a:xfrm>
          <a:off x="1752111" y="95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43171</xdr:rowOff>
    </xdr:from>
    <xdr:to>
      <xdr:col>6</xdr:col>
      <xdr:colOff>38100</xdr:colOff>
      <xdr:row>57</xdr:row>
      <xdr:rowOff>144771</xdr:rowOff>
    </xdr:to>
    <xdr:sp macro="" textlink="">
      <xdr:nvSpPr>
        <xdr:cNvPr id="144" name="楕円 143"/>
        <xdr:cNvSpPr/>
      </xdr:nvSpPr>
      <xdr:spPr>
        <a:xfrm>
          <a:off x="1079500" y="98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161298</xdr:rowOff>
    </xdr:from>
    <xdr:ext cx="534377" cy="259045"/>
    <xdr:sp macro="" textlink="">
      <xdr:nvSpPr>
        <xdr:cNvPr id="145" name="テキスト ボックス 144"/>
        <xdr:cNvSpPr txBox="1"/>
      </xdr:nvSpPr>
      <xdr:spPr>
        <a:xfrm>
          <a:off x="863111" y="959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61225</xdr:rowOff>
    </xdr:from>
    <xdr:to>
      <xdr:col>24</xdr:col>
      <xdr:colOff>63500</xdr:colOff>
      <xdr:row>70</xdr:row>
      <xdr:rowOff>123078</xdr:rowOff>
    </xdr:to>
    <xdr:cxnSp macro="">
      <xdr:nvCxnSpPr>
        <xdr:cNvPr id="176" name="直線コネクタ 175"/>
        <xdr:cNvCxnSpPr/>
      </xdr:nvCxnSpPr>
      <xdr:spPr>
        <a:xfrm flipV="1">
          <a:off x="3797300" y="12062725"/>
          <a:ext cx="838200" cy="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123078</xdr:rowOff>
    </xdr:from>
    <xdr:to>
      <xdr:col>19</xdr:col>
      <xdr:colOff>177800</xdr:colOff>
      <xdr:row>72</xdr:row>
      <xdr:rowOff>66711</xdr:rowOff>
    </xdr:to>
    <xdr:cxnSp macro="">
      <xdr:nvCxnSpPr>
        <xdr:cNvPr id="179" name="直線コネクタ 178"/>
        <xdr:cNvCxnSpPr/>
      </xdr:nvCxnSpPr>
      <xdr:spPr>
        <a:xfrm flipV="1">
          <a:off x="2908300" y="12124578"/>
          <a:ext cx="889000" cy="28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66711</xdr:rowOff>
    </xdr:from>
    <xdr:to>
      <xdr:col>15</xdr:col>
      <xdr:colOff>50800</xdr:colOff>
      <xdr:row>74</xdr:row>
      <xdr:rowOff>1103</xdr:rowOff>
    </xdr:to>
    <xdr:cxnSp macro="">
      <xdr:nvCxnSpPr>
        <xdr:cNvPr id="182" name="直線コネクタ 181"/>
        <xdr:cNvCxnSpPr/>
      </xdr:nvCxnSpPr>
      <xdr:spPr>
        <a:xfrm flipV="1">
          <a:off x="2019300" y="12411111"/>
          <a:ext cx="889000" cy="27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101654</xdr:rowOff>
    </xdr:from>
    <xdr:to>
      <xdr:col>10</xdr:col>
      <xdr:colOff>114300</xdr:colOff>
      <xdr:row>74</xdr:row>
      <xdr:rowOff>1103</xdr:rowOff>
    </xdr:to>
    <xdr:cxnSp macro="">
      <xdr:nvCxnSpPr>
        <xdr:cNvPr id="185" name="直線コネクタ 184"/>
        <xdr:cNvCxnSpPr/>
      </xdr:nvCxnSpPr>
      <xdr:spPr>
        <a:xfrm>
          <a:off x="1130300" y="12103154"/>
          <a:ext cx="889000" cy="58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90088</xdr:rowOff>
    </xdr:from>
    <xdr:ext cx="469744" cy="259045"/>
    <xdr:sp macro="" textlink="">
      <xdr:nvSpPr>
        <xdr:cNvPr id="189" name="テキスト ボックス 188"/>
        <xdr:cNvSpPr txBox="1"/>
      </xdr:nvSpPr>
      <xdr:spPr>
        <a:xfrm>
          <a:off x="895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10425</xdr:rowOff>
    </xdr:from>
    <xdr:to>
      <xdr:col>24</xdr:col>
      <xdr:colOff>114300</xdr:colOff>
      <xdr:row>70</xdr:row>
      <xdr:rowOff>112025</xdr:rowOff>
    </xdr:to>
    <xdr:sp macro="" textlink="">
      <xdr:nvSpPr>
        <xdr:cNvPr id="195" name="楕円 194"/>
        <xdr:cNvSpPr/>
      </xdr:nvSpPr>
      <xdr:spPr>
        <a:xfrm>
          <a:off x="4584700" y="120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134902</xdr:rowOff>
    </xdr:from>
    <xdr:ext cx="534377" cy="259045"/>
    <xdr:sp macro="" textlink="">
      <xdr:nvSpPr>
        <xdr:cNvPr id="196" name="維持補修費該当値テキスト"/>
        <xdr:cNvSpPr txBox="1"/>
      </xdr:nvSpPr>
      <xdr:spPr>
        <a:xfrm>
          <a:off x="4686300" y="119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72278</xdr:rowOff>
    </xdr:from>
    <xdr:to>
      <xdr:col>20</xdr:col>
      <xdr:colOff>38100</xdr:colOff>
      <xdr:row>71</xdr:row>
      <xdr:rowOff>2428</xdr:rowOff>
    </xdr:to>
    <xdr:sp macro="" textlink="">
      <xdr:nvSpPr>
        <xdr:cNvPr id="197" name="楕円 196"/>
        <xdr:cNvSpPr/>
      </xdr:nvSpPr>
      <xdr:spPr>
        <a:xfrm>
          <a:off x="3746500" y="120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69</xdr:row>
      <xdr:rowOff>18955</xdr:rowOff>
    </xdr:from>
    <xdr:ext cx="534377" cy="259045"/>
    <xdr:sp macro="" textlink="">
      <xdr:nvSpPr>
        <xdr:cNvPr id="198" name="テキスト ボックス 197"/>
        <xdr:cNvSpPr txBox="1"/>
      </xdr:nvSpPr>
      <xdr:spPr>
        <a:xfrm>
          <a:off x="3530111" y="118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15911</xdr:rowOff>
    </xdr:from>
    <xdr:to>
      <xdr:col>15</xdr:col>
      <xdr:colOff>101600</xdr:colOff>
      <xdr:row>72</xdr:row>
      <xdr:rowOff>117511</xdr:rowOff>
    </xdr:to>
    <xdr:sp macro="" textlink="">
      <xdr:nvSpPr>
        <xdr:cNvPr id="199" name="楕円 198"/>
        <xdr:cNvSpPr/>
      </xdr:nvSpPr>
      <xdr:spPr>
        <a:xfrm>
          <a:off x="2857500" y="1236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134038</xdr:rowOff>
    </xdr:from>
    <xdr:ext cx="534377" cy="259045"/>
    <xdr:sp macro="" textlink="">
      <xdr:nvSpPr>
        <xdr:cNvPr id="200" name="テキスト ボックス 199"/>
        <xdr:cNvSpPr txBox="1"/>
      </xdr:nvSpPr>
      <xdr:spPr>
        <a:xfrm>
          <a:off x="2641111" y="121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121753</xdr:rowOff>
    </xdr:from>
    <xdr:to>
      <xdr:col>10</xdr:col>
      <xdr:colOff>165100</xdr:colOff>
      <xdr:row>74</xdr:row>
      <xdr:rowOff>51903</xdr:rowOff>
    </xdr:to>
    <xdr:sp macro="" textlink="">
      <xdr:nvSpPr>
        <xdr:cNvPr id="201" name="楕円 200"/>
        <xdr:cNvSpPr/>
      </xdr:nvSpPr>
      <xdr:spPr>
        <a:xfrm>
          <a:off x="1968500" y="126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68430</xdr:rowOff>
    </xdr:from>
    <xdr:ext cx="534377" cy="259045"/>
    <xdr:sp macro="" textlink="">
      <xdr:nvSpPr>
        <xdr:cNvPr id="202" name="テキスト ボックス 201"/>
        <xdr:cNvSpPr txBox="1"/>
      </xdr:nvSpPr>
      <xdr:spPr>
        <a:xfrm>
          <a:off x="1752111" y="1241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50854</xdr:rowOff>
    </xdr:from>
    <xdr:to>
      <xdr:col>6</xdr:col>
      <xdr:colOff>38100</xdr:colOff>
      <xdr:row>70</xdr:row>
      <xdr:rowOff>152454</xdr:rowOff>
    </xdr:to>
    <xdr:sp macro="" textlink="">
      <xdr:nvSpPr>
        <xdr:cNvPr id="203" name="楕円 202"/>
        <xdr:cNvSpPr/>
      </xdr:nvSpPr>
      <xdr:spPr>
        <a:xfrm>
          <a:off x="1079500" y="1205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68</xdr:row>
      <xdr:rowOff>168981</xdr:rowOff>
    </xdr:from>
    <xdr:ext cx="534377" cy="259045"/>
    <xdr:sp macro="" textlink="">
      <xdr:nvSpPr>
        <xdr:cNvPr id="204" name="テキスト ボックス 203"/>
        <xdr:cNvSpPr txBox="1"/>
      </xdr:nvSpPr>
      <xdr:spPr>
        <a:xfrm>
          <a:off x="863111" y="118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161437</xdr:rowOff>
    </xdr:from>
    <xdr:to>
      <xdr:col>24</xdr:col>
      <xdr:colOff>63500</xdr:colOff>
      <xdr:row>95</xdr:row>
      <xdr:rowOff>164161</xdr:rowOff>
    </xdr:to>
    <xdr:cxnSp macro="">
      <xdr:nvCxnSpPr>
        <xdr:cNvPr id="234" name="直線コネクタ 233"/>
        <xdr:cNvCxnSpPr/>
      </xdr:nvCxnSpPr>
      <xdr:spPr>
        <a:xfrm flipV="1">
          <a:off x="3797300" y="16449187"/>
          <a:ext cx="8382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143300</xdr:rowOff>
    </xdr:from>
    <xdr:to>
      <xdr:col>19</xdr:col>
      <xdr:colOff>177800</xdr:colOff>
      <xdr:row>95</xdr:row>
      <xdr:rowOff>164161</xdr:rowOff>
    </xdr:to>
    <xdr:cxnSp macro="">
      <xdr:nvCxnSpPr>
        <xdr:cNvPr id="237" name="直線コネクタ 236"/>
        <xdr:cNvCxnSpPr/>
      </xdr:nvCxnSpPr>
      <xdr:spPr>
        <a:xfrm>
          <a:off x="2908300" y="16431050"/>
          <a:ext cx="889000" cy="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143300</xdr:rowOff>
    </xdr:from>
    <xdr:to>
      <xdr:col>15</xdr:col>
      <xdr:colOff>50800</xdr:colOff>
      <xdr:row>96</xdr:row>
      <xdr:rowOff>14103</xdr:rowOff>
    </xdr:to>
    <xdr:cxnSp macro="">
      <xdr:nvCxnSpPr>
        <xdr:cNvPr id="240" name="直線コネクタ 239"/>
        <xdr:cNvCxnSpPr/>
      </xdr:nvCxnSpPr>
      <xdr:spPr>
        <a:xfrm flipV="1">
          <a:off x="2019300" y="16431050"/>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11951</xdr:rowOff>
    </xdr:from>
    <xdr:to>
      <xdr:col>10</xdr:col>
      <xdr:colOff>114300</xdr:colOff>
      <xdr:row>96</xdr:row>
      <xdr:rowOff>14103</xdr:rowOff>
    </xdr:to>
    <xdr:cxnSp macro="">
      <xdr:nvCxnSpPr>
        <xdr:cNvPr id="243" name="直線コネクタ 242"/>
        <xdr:cNvCxnSpPr/>
      </xdr:nvCxnSpPr>
      <xdr:spPr>
        <a:xfrm>
          <a:off x="1130300" y="16471151"/>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110637</xdr:rowOff>
    </xdr:from>
    <xdr:to>
      <xdr:col>24</xdr:col>
      <xdr:colOff>114300</xdr:colOff>
      <xdr:row>96</xdr:row>
      <xdr:rowOff>40787</xdr:rowOff>
    </xdr:to>
    <xdr:sp macro="" textlink="">
      <xdr:nvSpPr>
        <xdr:cNvPr id="253" name="楕円 252"/>
        <xdr:cNvSpPr/>
      </xdr:nvSpPr>
      <xdr:spPr>
        <a:xfrm>
          <a:off x="4584700" y="163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89064</xdr:rowOff>
    </xdr:from>
    <xdr:ext cx="534377" cy="259045"/>
    <xdr:sp macro="" textlink="">
      <xdr:nvSpPr>
        <xdr:cNvPr id="254" name="扶助費該当値テキスト"/>
        <xdr:cNvSpPr txBox="1"/>
      </xdr:nvSpPr>
      <xdr:spPr>
        <a:xfrm>
          <a:off x="4686300" y="163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113361</xdr:rowOff>
    </xdr:from>
    <xdr:to>
      <xdr:col>20</xdr:col>
      <xdr:colOff>38100</xdr:colOff>
      <xdr:row>96</xdr:row>
      <xdr:rowOff>43511</xdr:rowOff>
    </xdr:to>
    <xdr:sp macro="" textlink="">
      <xdr:nvSpPr>
        <xdr:cNvPr id="255" name="楕円 254"/>
        <xdr:cNvSpPr/>
      </xdr:nvSpPr>
      <xdr:spPr>
        <a:xfrm>
          <a:off x="3746500" y="164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34638</xdr:rowOff>
    </xdr:from>
    <xdr:ext cx="534377" cy="259045"/>
    <xdr:sp macro="" textlink="">
      <xdr:nvSpPr>
        <xdr:cNvPr id="256" name="テキスト ボックス 255"/>
        <xdr:cNvSpPr txBox="1"/>
      </xdr:nvSpPr>
      <xdr:spPr>
        <a:xfrm>
          <a:off x="3530111" y="164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92500</xdr:rowOff>
    </xdr:from>
    <xdr:to>
      <xdr:col>15</xdr:col>
      <xdr:colOff>101600</xdr:colOff>
      <xdr:row>96</xdr:row>
      <xdr:rowOff>22650</xdr:rowOff>
    </xdr:to>
    <xdr:sp macro="" textlink="">
      <xdr:nvSpPr>
        <xdr:cNvPr id="257" name="楕円 256"/>
        <xdr:cNvSpPr/>
      </xdr:nvSpPr>
      <xdr:spPr>
        <a:xfrm>
          <a:off x="2857500" y="163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13777</xdr:rowOff>
    </xdr:from>
    <xdr:ext cx="534377" cy="259045"/>
    <xdr:sp macro="" textlink="">
      <xdr:nvSpPr>
        <xdr:cNvPr id="258" name="テキスト ボックス 257"/>
        <xdr:cNvSpPr txBox="1"/>
      </xdr:nvSpPr>
      <xdr:spPr>
        <a:xfrm>
          <a:off x="2641111" y="164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134753</xdr:rowOff>
    </xdr:from>
    <xdr:to>
      <xdr:col>10</xdr:col>
      <xdr:colOff>165100</xdr:colOff>
      <xdr:row>96</xdr:row>
      <xdr:rowOff>64903</xdr:rowOff>
    </xdr:to>
    <xdr:sp macro="" textlink="">
      <xdr:nvSpPr>
        <xdr:cNvPr id="259" name="楕円 258"/>
        <xdr:cNvSpPr/>
      </xdr:nvSpPr>
      <xdr:spPr>
        <a:xfrm>
          <a:off x="1968500" y="164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56030</xdr:rowOff>
    </xdr:from>
    <xdr:ext cx="534377" cy="259045"/>
    <xdr:sp macro="" textlink="">
      <xdr:nvSpPr>
        <xdr:cNvPr id="260" name="テキスト ボックス 259"/>
        <xdr:cNvSpPr txBox="1"/>
      </xdr:nvSpPr>
      <xdr:spPr>
        <a:xfrm>
          <a:off x="1752111" y="165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132601</xdr:rowOff>
    </xdr:from>
    <xdr:to>
      <xdr:col>6</xdr:col>
      <xdr:colOff>38100</xdr:colOff>
      <xdr:row>96</xdr:row>
      <xdr:rowOff>62751</xdr:rowOff>
    </xdr:to>
    <xdr:sp macro="" textlink="">
      <xdr:nvSpPr>
        <xdr:cNvPr id="261" name="楕円 260"/>
        <xdr:cNvSpPr/>
      </xdr:nvSpPr>
      <xdr:spPr>
        <a:xfrm>
          <a:off x="1079500" y="164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53878</xdr:rowOff>
    </xdr:from>
    <xdr:ext cx="534377" cy="259045"/>
    <xdr:sp macro="" textlink="">
      <xdr:nvSpPr>
        <xdr:cNvPr id="262" name="テキスト ボックス 261"/>
        <xdr:cNvSpPr txBox="1"/>
      </xdr:nvSpPr>
      <xdr:spPr>
        <a:xfrm>
          <a:off x="863111" y="1651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104464</xdr:rowOff>
    </xdr:from>
    <xdr:to>
      <xdr:col>55</xdr:col>
      <xdr:colOff>0</xdr:colOff>
      <xdr:row>36</xdr:row>
      <xdr:rowOff>108089</xdr:rowOff>
    </xdr:to>
    <xdr:cxnSp macro="">
      <xdr:nvCxnSpPr>
        <xdr:cNvPr id="289" name="直線コネクタ 288"/>
        <xdr:cNvCxnSpPr/>
      </xdr:nvCxnSpPr>
      <xdr:spPr>
        <a:xfrm>
          <a:off x="9639300" y="6276664"/>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53298</xdr:rowOff>
    </xdr:from>
    <xdr:to>
      <xdr:col>50</xdr:col>
      <xdr:colOff>114300</xdr:colOff>
      <xdr:row>36</xdr:row>
      <xdr:rowOff>104464</xdr:rowOff>
    </xdr:to>
    <xdr:cxnSp macro="">
      <xdr:nvCxnSpPr>
        <xdr:cNvPr id="292" name="直線コネクタ 291"/>
        <xdr:cNvCxnSpPr/>
      </xdr:nvCxnSpPr>
      <xdr:spPr>
        <a:xfrm>
          <a:off x="8750300" y="6225498"/>
          <a:ext cx="889000" cy="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53298</xdr:rowOff>
    </xdr:from>
    <xdr:to>
      <xdr:col>45</xdr:col>
      <xdr:colOff>177800</xdr:colOff>
      <xdr:row>36</xdr:row>
      <xdr:rowOff>95114</xdr:rowOff>
    </xdr:to>
    <xdr:cxnSp macro="">
      <xdr:nvCxnSpPr>
        <xdr:cNvPr id="295" name="直線コネクタ 294"/>
        <xdr:cNvCxnSpPr/>
      </xdr:nvCxnSpPr>
      <xdr:spPr>
        <a:xfrm flipV="1">
          <a:off x="7861300" y="6225498"/>
          <a:ext cx="889000" cy="4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95114</xdr:rowOff>
    </xdr:from>
    <xdr:to>
      <xdr:col>41</xdr:col>
      <xdr:colOff>50800</xdr:colOff>
      <xdr:row>36</xdr:row>
      <xdr:rowOff>107399</xdr:rowOff>
    </xdr:to>
    <xdr:cxnSp macro="">
      <xdr:nvCxnSpPr>
        <xdr:cNvPr id="298" name="直線コネクタ 297"/>
        <xdr:cNvCxnSpPr/>
      </xdr:nvCxnSpPr>
      <xdr:spPr>
        <a:xfrm flipV="1">
          <a:off x="6972300" y="6267314"/>
          <a:ext cx="889000" cy="1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57289</xdr:rowOff>
    </xdr:from>
    <xdr:to>
      <xdr:col>55</xdr:col>
      <xdr:colOff>50800</xdr:colOff>
      <xdr:row>36</xdr:row>
      <xdr:rowOff>158889</xdr:rowOff>
    </xdr:to>
    <xdr:sp macro="" textlink="">
      <xdr:nvSpPr>
        <xdr:cNvPr id="308" name="楕円 307"/>
        <xdr:cNvSpPr/>
      </xdr:nvSpPr>
      <xdr:spPr>
        <a:xfrm>
          <a:off x="10426700" y="62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80166</xdr:rowOff>
    </xdr:from>
    <xdr:ext cx="534377" cy="259045"/>
    <xdr:sp macro="" textlink="">
      <xdr:nvSpPr>
        <xdr:cNvPr id="309" name="補助費等該当値テキスト"/>
        <xdr:cNvSpPr txBox="1"/>
      </xdr:nvSpPr>
      <xdr:spPr>
        <a:xfrm>
          <a:off x="10528300" y="60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53664</xdr:rowOff>
    </xdr:from>
    <xdr:to>
      <xdr:col>50</xdr:col>
      <xdr:colOff>165100</xdr:colOff>
      <xdr:row>36</xdr:row>
      <xdr:rowOff>155264</xdr:rowOff>
    </xdr:to>
    <xdr:sp macro="" textlink="">
      <xdr:nvSpPr>
        <xdr:cNvPr id="310" name="楕円 309"/>
        <xdr:cNvSpPr/>
      </xdr:nvSpPr>
      <xdr:spPr>
        <a:xfrm>
          <a:off x="9588500" y="62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341</xdr:rowOff>
    </xdr:from>
    <xdr:ext cx="534377" cy="259045"/>
    <xdr:sp macro="" textlink="">
      <xdr:nvSpPr>
        <xdr:cNvPr id="311" name="テキスト ボックス 310"/>
        <xdr:cNvSpPr txBox="1"/>
      </xdr:nvSpPr>
      <xdr:spPr>
        <a:xfrm>
          <a:off x="9372111" y="60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2498</xdr:rowOff>
    </xdr:from>
    <xdr:to>
      <xdr:col>46</xdr:col>
      <xdr:colOff>38100</xdr:colOff>
      <xdr:row>36</xdr:row>
      <xdr:rowOff>104098</xdr:rowOff>
    </xdr:to>
    <xdr:sp macro="" textlink="">
      <xdr:nvSpPr>
        <xdr:cNvPr id="312" name="楕円 311"/>
        <xdr:cNvSpPr/>
      </xdr:nvSpPr>
      <xdr:spPr>
        <a:xfrm>
          <a:off x="8699500" y="61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120625</xdr:rowOff>
    </xdr:from>
    <xdr:ext cx="534377" cy="259045"/>
    <xdr:sp macro="" textlink="">
      <xdr:nvSpPr>
        <xdr:cNvPr id="313" name="テキスト ボックス 312"/>
        <xdr:cNvSpPr txBox="1"/>
      </xdr:nvSpPr>
      <xdr:spPr>
        <a:xfrm>
          <a:off x="8483111" y="594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44314</xdr:rowOff>
    </xdr:from>
    <xdr:to>
      <xdr:col>41</xdr:col>
      <xdr:colOff>101600</xdr:colOff>
      <xdr:row>36</xdr:row>
      <xdr:rowOff>145914</xdr:rowOff>
    </xdr:to>
    <xdr:sp macro="" textlink="">
      <xdr:nvSpPr>
        <xdr:cNvPr id="314" name="楕円 313"/>
        <xdr:cNvSpPr/>
      </xdr:nvSpPr>
      <xdr:spPr>
        <a:xfrm>
          <a:off x="7810500" y="621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162441</xdr:rowOff>
    </xdr:from>
    <xdr:ext cx="534377" cy="259045"/>
    <xdr:sp macro="" textlink="">
      <xdr:nvSpPr>
        <xdr:cNvPr id="315" name="テキスト ボックス 314"/>
        <xdr:cNvSpPr txBox="1"/>
      </xdr:nvSpPr>
      <xdr:spPr>
        <a:xfrm>
          <a:off x="7594111" y="59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56599</xdr:rowOff>
    </xdr:from>
    <xdr:to>
      <xdr:col>36</xdr:col>
      <xdr:colOff>165100</xdr:colOff>
      <xdr:row>36</xdr:row>
      <xdr:rowOff>158199</xdr:rowOff>
    </xdr:to>
    <xdr:sp macro="" textlink="">
      <xdr:nvSpPr>
        <xdr:cNvPr id="316" name="楕円 315"/>
        <xdr:cNvSpPr/>
      </xdr:nvSpPr>
      <xdr:spPr>
        <a:xfrm>
          <a:off x="6921500" y="62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3276</xdr:rowOff>
    </xdr:from>
    <xdr:ext cx="534377" cy="259045"/>
    <xdr:sp macro="" textlink="">
      <xdr:nvSpPr>
        <xdr:cNvPr id="317" name="テキスト ボックス 316"/>
        <xdr:cNvSpPr txBox="1"/>
      </xdr:nvSpPr>
      <xdr:spPr>
        <a:xfrm>
          <a:off x="6705111" y="600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74055</xdr:rowOff>
    </xdr:from>
    <xdr:to>
      <xdr:col>55</xdr:col>
      <xdr:colOff>0</xdr:colOff>
      <xdr:row>57</xdr:row>
      <xdr:rowOff>133034</xdr:rowOff>
    </xdr:to>
    <xdr:cxnSp macro="">
      <xdr:nvCxnSpPr>
        <xdr:cNvPr id="344" name="直線コネクタ 343"/>
        <xdr:cNvCxnSpPr/>
      </xdr:nvCxnSpPr>
      <xdr:spPr>
        <a:xfrm>
          <a:off x="9639300" y="9846705"/>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7768</xdr:rowOff>
    </xdr:from>
    <xdr:to>
      <xdr:col>50</xdr:col>
      <xdr:colOff>114300</xdr:colOff>
      <xdr:row>57</xdr:row>
      <xdr:rowOff>74055</xdr:rowOff>
    </xdr:to>
    <xdr:cxnSp macro="">
      <xdr:nvCxnSpPr>
        <xdr:cNvPr id="347" name="直線コネクタ 346"/>
        <xdr:cNvCxnSpPr/>
      </xdr:nvCxnSpPr>
      <xdr:spPr>
        <a:xfrm>
          <a:off x="8750300" y="9780418"/>
          <a:ext cx="889000" cy="6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7768</xdr:rowOff>
    </xdr:from>
    <xdr:to>
      <xdr:col>45</xdr:col>
      <xdr:colOff>177800</xdr:colOff>
      <xdr:row>57</xdr:row>
      <xdr:rowOff>148357</xdr:rowOff>
    </xdr:to>
    <xdr:cxnSp macro="">
      <xdr:nvCxnSpPr>
        <xdr:cNvPr id="350" name="直線コネクタ 349"/>
        <xdr:cNvCxnSpPr/>
      </xdr:nvCxnSpPr>
      <xdr:spPr>
        <a:xfrm flipV="1">
          <a:off x="7861300" y="9780418"/>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131687</xdr:rowOff>
    </xdr:from>
    <xdr:to>
      <xdr:col>41</xdr:col>
      <xdr:colOff>50800</xdr:colOff>
      <xdr:row>57</xdr:row>
      <xdr:rowOff>148357</xdr:rowOff>
    </xdr:to>
    <xdr:cxnSp macro="">
      <xdr:nvCxnSpPr>
        <xdr:cNvPr id="353" name="直線コネクタ 352"/>
        <xdr:cNvCxnSpPr/>
      </xdr:nvCxnSpPr>
      <xdr:spPr>
        <a:xfrm>
          <a:off x="6972300" y="9904337"/>
          <a:ext cx="889000" cy="1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82234</xdr:rowOff>
    </xdr:from>
    <xdr:to>
      <xdr:col>55</xdr:col>
      <xdr:colOff>50800</xdr:colOff>
      <xdr:row>58</xdr:row>
      <xdr:rowOff>12384</xdr:rowOff>
    </xdr:to>
    <xdr:sp macro="" textlink="">
      <xdr:nvSpPr>
        <xdr:cNvPr id="363" name="楕円 362"/>
        <xdr:cNvSpPr/>
      </xdr:nvSpPr>
      <xdr:spPr>
        <a:xfrm>
          <a:off x="10426700" y="98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105111</xdr:rowOff>
    </xdr:from>
    <xdr:ext cx="534377" cy="259045"/>
    <xdr:sp macro="" textlink="">
      <xdr:nvSpPr>
        <xdr:cNvPr id="364" name="普通建設事業費該当値テキスト"/>
        <xdr:cNvSpPr txBox="1"/>
      </xdr:nvSpPr>
      <xdr:spPr>
        <a:xfrm>
          <a:off x="10528300" y="97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23255</xdr:rowOff>
    </xdr:from>
    <xdr:to>
      <xdr:col>50</xdr:col>
      <xdr:colOff>165100</xdr:colOff>
      <xdr:row>57</xdr:row>
      <xdr:rowOff>124855</xdr:rowOff>
    </xdr:to>
    <xdr:sp macro="" textlink="">
      <xdr:nvSpPr>
        <xdr:cNvPr id="365" name="楕円 364"/>
        <xdr:cNvSpPr/>
      </xdr:nvSpPr>
      <xdr:spPr>
        <a:xfrm>
          <a:off x="9588500" y="97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141382</xdr:rowOff>
    </xdr:from>
    <xdr:ext cx="599010" cy="259045"/>
    <xdr:sp macro="" textlink="">
      <xdr:nvSpPr>
        <xdr:cNvPr id="366" name="テキスト ボックス 365"/>
        <xdr:cNvSpPr txBox="1"/>
      </xdr:nvSpPr>
      <xdr:spPr>
        <a:xfrm>
          <a:off x="9339795" y="957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128418</xdr:rowOff>
    </xdr:from>
    <xdr:to>
      <xdr:col>46</xdr:col>
      <xdr:colOff>38100</xdr:colOff>
      <xdr:row>57</xdr:row>
      <xdr:rowOff>58568</xdr:rowOff>
    </xdr:to>
    <xdr:sp macro="" textlink="">
      <xdr:nvSpPr>
        <xdr:cNvPr id="367" name="楕円 366"/>
        <xdr:cNvSpPr/>
      </xdr:nvSpPr>
      <xdr:spPr>
        <a:xfrm>
          <a:off x="8699500" y="972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75095</xdr:rowOff>
    </xdr:from>
    <xdr:ext cx="599010" cy="259045"/>
    <xdr:sp macro="" textlink="">
      <xdr:nvSpPr>
        <xdr:cNvPr id="368" name="テキスト ボックス 367"/>
        <xdr:cNvSpPr txBox="1"/>
      </xdr:nvSpPr>
      <xdr:spPr>
        <a:xfrm>
          <a:off x="8450795" y="950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97557</xdr:rowOff>
    </xdr:from>
    <xdr:to>
      <xdr:col>41</xdr:col>
      <xdr:colOff>101600</xdr:colOff>
      <xdr:row>58</xdr:row>
      <xdr:rowOff>27707</xdr:rowOff>
    </xdr:to>
    <xdr:sp macro="" textlink="">
      <xdr:nvSpPr>
        <xdr:cNvPr id="369" name="楕円 368"/>
        <xdr:cNvSpPr/>
      </xdr:nvSpPr>
      <xdr:spPr>
        <a:xfrm>
          <a:off x="7810500" y="987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18834</xdr:rowOff>
    </xdr:from>
    <xdr:ext cx="534377" cy="259045"/>
    <xdr:sp macro="" textlink="">
      <xdr:nvSpPr>
        <xdr:cNvPr id="370" name="テキスト ボックス 369"/>
        <xdr:cNvSpPr txBox="1"/>
      </xdr:nvSpPr>
      <xdr:spPr>
        <a:xfrm>
          <a:off x="7594111" y="99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80887</xdr:rowOff>
    </xdr:from>
    <xdr:to>
      <xdr:col>36</xdr:col>
      <xdr:colOff>165100</xdr:colOff>
      <xdr:row>58</xdr:row>
      <xdr:rowOff>11037</xdr:rowOff>
    </xdr:to>
    <xdr:sp macro="" textlink="">
      <xdr:nvSpPr>
        <xdr:cNvPr id="371" name="楕円 370"/>
        <xdr:cNvSpPr/>
      </xdr:nvSpPr>
      <xdr:spPr>
        <a:xfrm>
          <a:off x="6921500" y="98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2164</xdr:rowOff>
    </xdr:from>
    <xdr:ext cx="534377" cy="259045"/>
    <xdr:sp macro="" textlink="">
      <xdr:nvSpPr>
        <xdr:cNvPr id="372" name="テキスト ボックス 371"/>
        <xdr:cNvSpPr txBox="1"/>
      </xdr:nvSpPr>
      <xdr:spPr>
        <a:xfrm>
          <a:off x="6705111" y="99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12081</xdr:rowOff>
    </xdr:from>
    <xdr:to>
      <xdr:col>55</xdr:col>
      <xdr:colOff>0</xdr:colOff>
      <xdr:row>78</xdr:row>
      <xdr:rowOff>96109</xdr:rowOff>
    </xdr:to>
    <xdr:cxnSp macro="">
      <xdr:nvCxnSpPr>
        <xdr:cNvPr id="399" name="直線コネクタ 398"/>
        <xdr:cNvCxnSpPr/>
      </xdr:nvCxnSpPr>
      <xdr:spPr>
        <a:xfrm>
          <a:off x="9639300" y="13385181"/>
          <a:ext cx="838200" cy="8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146439</xdr:rowOff>
    </xdr:from>
    <xdr:to>
      <xdr:col>50</xdr:col>
      <xdr:colOff>114300</xdr:colOff>
      <xdr:row>78</xdr:row>
      <xdr:rowOff>12081</xdr:rowOff>
    </xdr:to>
    <xdr:cxnSp macro="">
      <xdr:nvCxnSpPr>
        <xdr:cNvPr id="402" name="直線コネクタ 401"/>
        <xdr:cNvCxnSpPr/>
      </xdr:nvCxnSpPr>
      <xdr:spPr>
        <a:xfrm>
          <a:off x="8750300" y="13348089"/>
          <a:ext cx="889000" cy="3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146439</xdr:rowOff>
    </xdr:from>
    <xdr:to>
      <xdr:col>45</xdr:col>
      <xdr:colOff>177800</xdr:colOff>
      <xdr:row>78</xdr:row>
      <xdr:rowOff>107936</xdr:rowOff>
    </xdr:to>
    <xdr:cxnSp macro="">
      <xdr:nvCxnSpPr>
        <xdr:cNvPr id="405" name="直線コネクタ 404"/>
        <xdr:cNvCxnSpPr/>
      </xdr:nvCxnSpPr>
      <xdr:spPr>
        <a:xfrm flipV="1">
          <a:off x="7861300" y="13348089"/>
          <a:ext cx="889000" cy="13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107936</xdr:rowOff>
    </xdr:from>
    <xdr:to>
      <xdr:col>41</xdr:col>
      <xdr:colOff>50800</xdr:colOff>
      <xdr:row>78</xdr:row>
      <xdr:rowOff>109006</xdr:rowOff>
    </xdr:to>
    <xdr:cxnSp macro="">
      <xdr:nvCxnSpPr>
        <xdr:cNvPr id="408" name="直線コネクタ 407"/>
        <xdr:cNvCxnSpPr/>
      </xdr:nvCxnSpPr>
      <xdr:spPr>
        <a:xfrm flipV="1">
          <a:off x="6972300" y="13481036"/>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45309</xdr:rowOff>
    </xdr:from>
    <xdr:to>
      <xdr:col>55</xdr:col>
      <xdr:colOff>50800</xdr:colOff>
      <xdr:row>78</xdr:row>
      <xdr:rowOff>146909</xdr:rowOff>
    </xdr:to>
    <xdr:sp macro="" textlink="">
      <xdr:nvSpPr>
        <xdr:cNvPr id="418" name="楕円 417"/>
        <xdr:cNvSpPr/>
      </xdr:nvSpPr>
      <xdr:spPr>
        <a:xfrm>
          <a:off x="10426700" y="134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534377" cy="259045"/>
    <xdr:sp macro="" textlink="">
      <xdr:nvSpPr>
        <xdr:cNvPr id="419" name="普通建設事業費 （ うち新規整備　）該当値テキスト"/>
        <xdr:cNvSpPr txBox="1"/>
      </xdr:nvSpPr>
      <xdr:spPr>
        <a:xfrm>
          <a:off x="10528300" y="133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132731</xdr:rowOff>
    </xdr:from>
    <xdr:to>
      <xdr:col>50</xdr:col>
      <xdr:colOff>165100</xdr:colOff>
      <xdr:row>78</xdr:row>
      <xdr:rowOff>62881</xdr:rowOff>
    </xdr:to>
    <xdr:sp macro="" textlink="">
      <xdr:nvSpPr>
        <xdr:cNvPr id="420" name="楕円 419"/>
        <xdr:cNvSpPr/>
      </xdr:nvSpPr>
      <xdr:spPr>
        <a:xfrm>
          <a:off x="9588500" y="1333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79408</xdr:rowOff>
    </xdr:from>
    <xdr:ext cx="534377" cy="259045"/>
    <xdr:sp macro="" textlink="">
      <xdr:nvSpPr>
        <xdr:cNvPr id="421" name="テキスト ボックス 420"/>
        <xdr:cNvSpPr txBox="1"/>
      </xdr:nvSpPr>
      <xdr:spPr>
        <a:xfrm>
          <a:off x="9372111" y="1310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95639</xdr:rowOff>
    </xdr:from>
    <xdr:to>
      <xdr:col>46</xdr:col>
      <xdr:colOff>38100</xdr:colOff>
      <xdr:row>78</xdr:row>
      <xdr:rowOff>25789</xdr:rowOff>
    </xdr:to>
    <xdr:sp macro="" textlink="">
      <xdr:nvSpPr>
        <xdr:cNvPr id="422" name="楕円 421"/>
        <xdr:cNvSpPr/>
      </xdr:nvSpPr>
      <xdr:spPr>
        <a:xfrm>
          <a:off x="8699500" y="1329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42316</xdr:rowOff>
    </xdr:from>
    <xdr:ext cx="534377" cy="259045"/>
    <xdr:sp macro="" textlink="">
      <xdr:nvSpPr>
        <xdr:cNvPr id="423" name="テキスト ボックス 422"/>
        <xdr:cNvSpPr txBox="1"/>
      </xdr:nvSpPr>
      <xdr:spPr>
        <a:xfrm>
          <a:off x="8483111" y="130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57136</xdr:rowOff>
    </xdr:from>
    <xdr:to>
      <xdr:col>41</xdr:col>
      <xdr:colOff>101600</xdr:colOff>
      <xdr:row>78</xdr:row>
      <xdr:rowOff>158736</xdr:rowOff>
    </xdr:to>
    <xdr:sp macro="" textlink="">
      <xdr:nvSpPr>
        <xdr:cNvPr id="424" name="楕円 423"/>
        <xdr:cNvSpPr/>
      </xdr:nvSpPr>
      <xdr:spPr>
        <a:xfrm>
          <a:off x="7810500" y="134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149863</xdr:rowOff>
    </xdr:from>
    <xdr:ext cx="534377" cy="259045"/>
    <xdr:sp macro="" textlink="">
      <xdr:nvSpPr>
        <xdr:cNvPr id="425" name="テキスト ボックス 424"/>
        <xdr:cNvSpPr txBox="1"/>
      </xdr:nvSpPr>
      <xdr:spPr>
        <a:xfrm>
          <a:off x="7594111" y="1352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58206</xdr:rowOff>
    </xdr:from>
    <xdr:to>
      <xdr:col>36</xdr:col>
      <xdr:colOff>165100</xdr:colOff>
      <xdr:row>78</xdr:row>
      <xdr:rowOff>159806</xdr:rowOff>
    </xdr:to>
    <xdr:sp macro="" textlink="">
      <xdr:nvSpPr>
        <xdr:cNvPr id="426" name="楕円 425"/>
        <xdr:cNvSpPr/>
      </xdr:nvSpPr>
      <xdr:spPr>
        <a:xfrm>
          <a:off x="6921500" y="134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150933</xdr:rowOff>
    </xdr:from>
    <xdr:ext cx="534377" cy="259045"/>
    <xdr:sp macro="" textlink="">
      <xdr:nvSpPr>
        <xdr:cNvPr id="427" name="テキスト ボックス 426"/>
        <xdr:cNvSpPr txBox="1"/>
      </xdr:nvSpPr>
      <xdr:spPr>
        <a:xfrm>
          <a:off x="6705111" y="135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18207</xdr:rowOff>
    </xdr:from>
    <xdr:to>
      <xdr:col>55</xdr:col>
      <xdr:colOff>0</xdr:colOff>
      <xdr:row>97</xdr:row>
      <xdr:rowOff>141284</xdr:rowOff>
    </xdr:to>
    <xdr:cxnSp macro="">
      <xdr:nvCxnSpPr>
        <xdr:cNvPr id="456" name="直線コネクタ 455"/>
        <xdr:cNvCxnSpPr/>
      </xdr:nvCxnSpPr>
      <xdr:spPr>
        <a:xfrm flipV="1">
          <a:off x="9639300" y="16648857"/>
          <a:ext cx="838200" cy="1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148075</xdr:rowOff>
    </xdr:from>
    <xdr:to>
      <xdr:col>50</xdr:col>
      <xdr:colOff>114300</xdr:colOff>
      <xdr:row>97</xdr:row>
      <xdr:rowOff>141284</xdr:rowOff>
    </xdr:to>
    <xdr:cxnSp macro="">
      <xdr:nvCxnSpPr>
        <xdr:cNvPr id="459" name="直線コネクタ 458"/>
        <xdr:cNvCxnSpPr/>
      </xdr:nvCxnSpPr>
      <xdr:spPr>
        <a:xfrm>
          <a:off x="8750300" y="16607275"/>
          <a:ext cx="889000" cy="16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148075</xdr:rowOff>
    </xdr:from>
    <xdr:to>
      <xdr:col>45</xdr:col>
      <xdr:colOff>177800</xdr:colOff>
      <xdr:row>96</xdr:row>
      <xdr:rowOff>171262</xdr:rowOff>
    </xdr:to>
    <xdr:cxnSp macro="">
      <xdr:nvCxnSpPr>
        <xdr:cNvPr id="462" name="直線コネクタ 461"/>
        <xdr:cNvCxnSpPr/>
      </xdr:nvCxnSpPr>
      <xdr:spPr>
        <a:xfrm flipV="1">
          <a:off x="7861300" y="16607275"/>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108846</xdr:rowOff>
    </xdr:from>
    <xdr:to>
      <xdr:col>41</xdr:col>
      <xdr:colOff>50800</xdr:colOff>
      <xdr:row>96</xdr:row>
      <xdr:rowOff>171262</xdr:rowOff>
    </xdr:to>
    <xdr:cxnSp macro="">
      <xdr:nvCxnSpPr>
        <xdr:cNvPr id="465" name="直線コネクタ 464"/>
        <xdr:cNvCxnSpPr/>
      </xdr:nvCxnSpPr>
      <xdr:spPr>
        <a:xfrm>
          <a:off x="6972300" y="16568046"/>
          <a:ext cx="889000" cy="6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41648</xdr:rowOff>
    </xdr:from>
    <xdr:ext cx="534377" cy="259045"/>
    <xdr:sp macro="" textlink="">
      <xdr:nvSpPr>
        <xdr:cNvPr id="467" name="テキスト ボックス 466"/>
        <xdr:cNvSpPr txBox="1"/>
      </xdr:nvSpPr>
      <xdr:spPr>
        <a:xfrm>
          <a:off x="7594111" y="1684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138857</xdr:rowOff>
    </xdr:from>
    <xdr:to>
      <xdr:col>55</xdr:col>
      <xdr:colOff>50800</xdr:colOff>
      <xdr:row>97</xdr:row>
      <xdr:rowOff>69007</xdr:rowOff>
    </xdr:to>
    <xdr:sp macro="" textlink="">
      <xdr:nvSpPr>
        <xdr:cNvPr id="475" name="楕円 474"/>
        <xdr:cNvSpPr/>
      </xdr:nvSpPr>
      <xdr:spPr>
        <a:xfrm>
          <a:off x="10426700" y="165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161734</xdr:rowOff>
    </xdr:from>
    <xdr:ext cx="534377" cy="259045"/>
    <xdr:sp macro="" textlink="">
      <xdr:nvSpPr>
        <xdr:cNvPr id="476" name="普通建設事業費 （ うち更新整備　）該当値テキスト"/>
        <xdr:cNvSpPr txBox="1"/>
      </xdr:nvSpPr>
      <xdr:spPr>
        <a:xfrm>
          <a:off x="10528300" y="1644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90484</xdr:rowOff>
    </xdr:from>
    <xdr:to>
      <xdr:col>50</xdr:col>
      <xdr:colOff>165100</xdr:colOff>
      <xdr:row>98</xdr:row>
      <xdr:rowOff>20634</xdr:rowOff>
    </xdr:to>
    <xdr:sp macro="" textlink="">
      <xdr:nvSpPr>
        <xdr:cNvPr id="477" name="楕円 476"/>
        <xdr:cNvSpPr/>
      </xdr:nvSpPr>
      <xdr:spPr>
        <a:xfrm>
          <a:off x="9588500" y="167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11761</xdr:rowOff>
    </xdr:from>
    <xdr:ext cx="534377" cy="259045"/>
    <xdr:sp macro="" textlink="">
      <xdr:nvSpPr>
        <xdr:cNvPr id="478" name="テキスト ボックス 477"/>
        <xdr:cNvSpPr txBox="1"/>
      </xdr:nvSpPr>
      <xdr:spPr>
        <a:xfrm>
          <a:off x="9372111" y="168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97275</xdr:rowOff>
    </xdr:from>
    <xdr:to>
      <xdr:col>46</xdr:col>
      <xdr:colOff>38100</xdr:colOff>
      <xdr:row>97</xdr:row>
      <xdr:rowOff>27425</xdr:rowOff>
    </xdr:to>
    <xdr:sp macro="" textlink="">
      <xdr:nvSpPr>
        <xdr:cNvPr id="479" name="楕円 478"/>
        <xdr:cNvSpPr/>
      </xdr:nvSpPr>
      <xdr:spPr>
        <a:xfrm>
          <a:off x="8699500" y="165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43952</xdr:rowOff>
    </xdr:from>
    <xdr:ext cx="534377" cy="259045"/>
    <xdr:sp macro="" textlink="">
      <xdr:nvSpPr>
        <xdr:cNvPr id="480" name="テキスト ボックス 479"/>
        <xdr:cNvSpPr txBox="1"/>
      </xdr:nvSpPr>
      <xdr:spPr>
        <a:xfrm>
          <a:off x="8483111" y="163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120462</xdr:rowOff>
    </xdr:from>
    <xdr:to>
      <xdr:col>41</xdr:col>
      <xdr:colOff>101600</xdr:colOff>
      <xdr:row>97</xdr:row>
      <xdr:rowOff>50612</xdr:rowOff>
    </xdr:to>
    <xdr:sp macro="" textlink="">
      <xdr:nvSpPr>
        <xdr:cNvPr id="481" name="楕円 480"/>
        <xdr:cNvSpPr/>
      </xdr:nvSpPr>
      <xdr:spPr>
        <a:xfrm>
          <a:off x="7810500" y="1657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67139</xdr:rowOff>
    </xdr:from>
    <xdr:ext cx="534377" cy="259045"/>
    <xdr:sp macro="" textlink="">
      <xdr:nvSpPr>
        <xdr:cNvPr id="482" name="テキスト ボックス 481"/>
        <xdr:cNvSpPr txBox="1"/>
      </xdr:nvSpPr>
      <xdr:spPr>
        <a:xfrm>
          <a:off x="7594111" y="1635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58046</xdr:rowOff>
    </xdr:from>
    <xdr:to>
      <xdr:col>36</xdr:col>
      <xdr:colOff>165100</xdr:colOff>
      <xdr:row>96</xdr:row>
      <xdr:rowOff>159646</xdr:rowOff>
    </xdr:to>
    <xdr:sp macro="" textlink="">
      <xdr:nvSpPr>
        <xdr:cNvPr id="483" name="楕円 482"/>
        <xdr:cNvSpPr/>
      </xdr:nvSpPr>
      <xdr:spPr>
        <a:xfrm>
          <a:off x="6921500" y="165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4723</xdr:rowOff>
    </xdr:from>
    <xdr:ext cx="534377" cy="259045"/>
    <xdr:sp macro="" textlink="">
      <xdr:nvSpPr>
        <xdr:cNvPr id="484" name="テキスト ボックス 483"/>
        <xdr:cNvSpPr txBox="1"/>
      </xdr:nvSpPr>
      <xdr:spPr>
        <a:xfrm>
          <a:off x="6705111" y="162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126689</xdr:rowOff>
    </xdr:from>
    <xdr:to>
      <xdr:col>85</xdr:col>
      <xdr:colOff>127000</xdr:colOff>
      <xdr:row>39</xdr:row>
      <xdr:rowOff>5093</xdr:rowOff>
    </xdr:to>
    <xdr:cxnSp macro="">
      <xdr:nvCxnSpPr>
        <xdr:cNvPr id="513" name="直線コネクタ 512"/>
        <xdr:cNvCxnSpPr/>
      </xdr:nvCxnSpPr>
      <xdr:spPr>
        <a:xfrm flipV="1">
          <a:off x="15481300" y="6641789"/>
          <a:ext cx="838200" cy="4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5093</xdr:rowOff>
    </xdr:from>
    <xdr:to>
      <xdr:col>81</xdr:col>
      <xdr:colOff>50800</xdr:colOff>
      <xdr:row>39</xdr:row>
      <xdr:rowOff>36240</xdr:rowOff>
    </xdr:to>
    <xdr:cxnSp macro="">
      <xdr:nvCxnSpPr>
        <xdr:cNvPr id="516" name="直線コネクタ 515"/>
        <xdr:cNvCxnSpPr/>
      </xdr:nvCxnSpPr>
      <xdr:spPr>
        <a:xfrm flipV="1">
          <a:off x="14592300" y="6691643"/>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34182</xdr:rowOff>
    </xdr:from>
    <xdr:to>
      <xdr:col>76</xdr:col>
      <xdr:colOff>114300</xdr:colOff>
      <xdr:row>39</xdr:row>
      <xdr:rowOff>36240</xdr:rowOff>
    </xdr:to>
    <xdr:cxnSp macro="">
      <xdr:nvCxnSpPr>
        <xdr:cNvPr id="519" name="直線コネクタ 518"/>
        <xdr:cNvCxnSpPr/>
      </xdr:nvCxnSpPr>
      <xdr:spPr>
        <a:xfrm>
          <a:off x="13703300" y="6720732"/>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170428</xdr:rowOff>
    </xdr:from>
    <xdr:to>
      <xdr:col>71</xdr:col>
      <xdr:colOff>177800</xdr:colOff>
      <xdr:row>39</xdr:row>
      <xdr:rowOff>34182</xdr:rowOff>
    </xdr:to>
    <xdr:cxnSp macro="">
      <xdr:nvCxnSpPr>
        <xdr:cNvPr id="522" name="直線コネクタ 521"/>
        <xdr:cNvCxnSpPr/>
      </xdr:nvCxnSpPr>
      <xdr:spPr>
        <a:xfrm>
          <a:off x="12814300" y="6685528"/>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75889</xdr:rowOff>
    </xdr:from>
    <xdr:to>
      <xdr:col>85</xdr:col>
      <xdr:colOff>177800</xdr:colOff>
      <xdr:row>39</xdr:row>
      <xdr:rowOff>6039</xdr:rowOff>
    </xdr:to>
    <xdr:sp macro="" textlink="">
      <xdr:nvSpPr>
        <xdr:cNvPr id="532" name="楕円 531"/>
        <xdr:cNvSpPr/>
      </xdr:nvSpPr>
      <xdr:spPr>
        <a:xfrm>
          <a:off x="16268700" y="659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35571</xdr:rowOff>
    </xdr:from>
    <xdr:ext cx="469744" cy="259045"/>
    <xdr:sp macro="" textlink="">
      <xdr:nvSpPr>
        <xdr:cNvPr id="533" name="災害復旧事業費該当値テキスト"/>
        <xdr:cNvSpPr txBox="1"/>
      </xdr:nvSpPr>
      <xdr:spPr>
        <a:xfrm>
          <a:off x="16370300" y="655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125743</xdr:rowOff>
    </xdr:from>
    <xdr:to>
      <xdr:col>81</xdr:col>
      <xdr:colOff>101600</xdr:colOff>
      <xdr:row>39</xdr:row>
      <xdr:rowOff>55893</xdr:rowOff>
    </xdr:to>
    <xdr:sp macro="" textlink="">
      <xdr:nvSpPr>
        <xdr:cNvPr id="534" name="楕円 533"/>
        <xdr:cNvSpPr/>
      </xdr:nvSpPr>
      <xdr:spPr>
        <a:xfrm>
          <a:off x="15430500" y="66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47020</xdr:rowOff>
    </xdr:from>
    <xdr:ext cx="469744" cy="259045"/>
    <xdr:sp macro="" textlink="">
      <xdr:nvSpPr>
        <xdr:cNvPr id="535" name="テキスト ボックス 534"/>
        <xdr:cNvSpPr txBox="1"/>
      </xdr:nvSpPr>
      <xdr:spPr>
        <a:xfrm>
          <a:off x="15246428" y="673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156890</xdr:rowOff>
    </xdr:from>
    <xdr:to>
      <xdr:col>76</xdr:col>
      <xdr:colOff>165100</xdr:colOff>
      <xdr:row>39</xdr:row>
      <xdr:rowOff>87040</xdr:rowOff>
    </xdr:to>
    <xdr:sp macro="" textlink="">
      <xdr:nvSpPr>
        <xdr:cNvPr id="536" name="楕円 535"/>
        <xdr:cNvSpPr/>
      </xdr:nvSpPr>
      <xdr:spPr>
        <a:xfrm>
          <a:off x="14541500" y="66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78167</xdr:rowOff>
    </xdr:from>
    <xdr:ext cx="378565" cy="259045"/>
    <xdr:sp macro="" textlink="">
      <xdr:nvSpPr>
        <xdr:cNvPr id="537" name="テキスト ボックス 536"/>
        <xdr:cNvSpPr txBox="1"/>
      </xdr:nvSpPr>
      <xdr:spPr>
        <a:xfrm>
          <a:off x="14403017" y="6764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154832</xdr:rowOff>
    </xdr:from>
    <xdr:to>
      <xdr:col>72</xdr:col>
      <xdr:colOff>38100</xdr:colOff>
      <xdr:row>39</xdr:row>
      <xdr:rowOff>84982</xdr:rowOff>
    </xdr:to>
    <xdr:sp macro="" textlink="">
      <xdr:nvSpPr>
        <xdr:cNvPr id="538" name="楕円 537"/>
        <xdr:cNvSpPr/>
      </xdr:nvSpPr>
      <xdr:spPr>
        <a:xfrm>
          <a:off x="13652500" y="66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76109</xdr:rowOff>
    </xdr:from>
    <xdr:ext cx="378565" cy="259045"/>
    <xdr:sp macro="" textlink="">
      <xdr:nvSpPr>
        <xdr:cNvPr id="539" name="テキスト ボックス 538"/>
        <xdr:cNvSpPr txBox="1"/>
      </xdr:nvSpPr>
      <xdr:spPr>
        <a:xfrm>
          <a:off x="13514017" y="676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119628</xdr:rowOff>
    </xdr:from>
    <xdr:to>
      <xdr:col>67</xdr:col>
      <xdr:colOff>101600</xdr:colOff>
      <xdr:row>39</xdr:row>
      <xdr:rowOff>49778</xdr:rowOff>
    </xdr:to>
    <xdr:sp macro="" textlink="">
      <xdr:nvSpPr>
        <xdr:cNvPr id="540" name="楕円 539"/>
        <xdr:cNvSpPr/>
      </xdr:nvSpPr>
      <xdr:spPr>
        <a:xfrm>
          <a:off x="12763500" y="663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40905</xdr:rowOff>
    </xdr:from>
    <xdr:ext cx="469744" cy="259045"/>
    <xdr:sp macro="" textlink="">
      <xdr:nvSpPr>
        <xdr:cNvPr id="541" name="テキスト ボックス 540"/>
        <xdr:cNvSpPr txBox="1"/>
      </xdr:nvSpPr>
      <xdr:spPr>
        <a:xfrm>
          <a:off x="12579428" y="672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44907</xdr:rowOff>
    </xdr:from>
    <xdr:to>
      <xdr:col>85</xdr:col>
      <xdr:colOff>127000</xdr:colOff>
      <xdr:row>75</xdr:row>
      <xdr:rowOff>163584</xdr:rowOff>
    </xdr:to>
    <xdr:cxnSp macro="">
      <xdr:nvCxnSpPr>
        <xdr:cNvPr id="627" name="直線コネクタ 626"/>
        <xdr:cNvCxnSpPr/>
      </xdr:nvCxnSpPr>
      <xdr:spPr>
        <a:xfrm>
          <a:off x="15481300" y="12903657"/>
          <a:ext cx="838200" cy="1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44907</xdr:rowOff>
    </xdr:from>
    <xdr:to>
      <xdr:col>81</xdr:col>
      <xdr:colOff>50800</xdr:colOff>
      <xdr:row>75</xdr:row>
      <xdr:rowOff>50394</xdr:rowOff>
    </xdr:to>
    <xdr:cxnSp macro="">
      <xdr:nvCxnSpPr>
        <xdr:cNvPr id="630" name="直線コネクタ 629"/>
        <xdr:cNvCxnSpPr/>
      </xdr:nvCxnSpPr>
      <xdr:spPr>
        <a:xfrm flipV="1">
          <a:off x="14592300" y="1290365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50394</xdr:rowOff>
    </xdr:from>
    <xdr:to>
      <xdr:col>76</xdr:col>
      <xdr:colOff>114300</xdr:colOff>
      <xdr:row>75</xdr:row>
      <xdr:rowOff>94426</xdr:rowOff>
    </xdr:to>
    <xdr:cxnSp macro="">
      <xdr:nvCxnSpPr>
        <xdr:cNvPr id="633" name="直線コネクタ 632"/>
        <xdr:cNvCxnSpPr/>
      </xdr:nvCxnSpPr>
      <xdr:spPr>
        <a:xfrm flipV="1">
          <a:off x="13703300" y="12909144"/>
          <a:ext cx="889000" cy="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53485</xdr:rowOff>
    </xdr:from>
    <xdr:to>
      <xdr:col>71</xdr:col>
      <xdr:colOff>177800</xdr:colOff>
      <xdr:row>75</xdr:row>
      <xdr:rowOff>94426</xdr:rowOff>
    </xdr:to>
    <xdr:cxnSp macro="">
      <xdr:nvCxnSpPr>
        <xdr:cNvPr id="636" name="直線コネクタ 635"/>
        <xdr:cNvCxnSpPr/>
      </xdr:nvCxnSpPr>
      <xdr:spPr>
        <a:xfrm>
          <a:off x="12814300" y="12912235"/>
          <a:ext cx="889000" cy="4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55233</xdr:rowOff>
    </xdr:from>
    <xdr:ext cx="534377" cy="259045"/>
    <xdr:sp macro="" textlink="">
      <xdr:nvSpPr>
        <xdr:cNvPr id="638" name="テキスト ボックス 637"/>
        <xdr:cNvSpPr txBox="1"/>
      </xdr:nvSpPr>
      <xdr:spPr>
        <a:xfrm>
          <a:off x="13436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112783</xdr:rowOff>
    </xdr:from>
    <xdr:to>
      <xdr:col>85</xdr:col>
      <xdr:colOff>177800</xdr:colOff>
      <xdr:row>76</xdr:row>
      <xdr:rowOff>42934</xdr:rowOff>
    </xdr:to>
    <xdr:sp macro="" textlink="">
      <xdr:nvSpPr>
        <xdr:cNvPr id="646" name="楕円 645"/>
        <xdr:cNvSpPr/>
      </xdr:nvSpPr>
      <xdr:spPr>
        <a:xfrm>
          <a:off x="16268700" y="12971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135660</xdr:rowOff>
    </xdr:from>
    <xdr:ext cx="534377" cy="259045"/>
    <xdr:sp macro="" textlink="">
      <xdr:nvSpPr>
        <xdr:cNvPr id="647" name="公債費該当値テキスト"/>
        <xdr:cNvSpPr txBox="1"/>
      </xdr:nvSpPr>
      <xdr:spPr>
        <a:xfrm>
          <a:off x="16370300" y="128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165557</xdr:rowOff>
    </xdr:from>
    <xdr:to>
      <xdr:col>81</xdr:col>
      <xdr:colOff>101600</xdr:colOff>
      <xdr:row>75</xdr:row>
      <xdr:rowOff>95707</xdr:rowOff>
    </xdr:to>
    <xdr:sp macro="" textlink="">
      <xdr:nvSpPr>
        <xdr:cNvPr id="648" name="楕円 647"/>
        <xdr:cNvSpPr/>
      </xdr:nvSpPr>
      <xdr:spPr>
        <a:xfrm>
          <a:off x="15430500" y="128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112234</xdr:rowOff>
    </xdr:from>
    <xdr:ext cx="534377" cy="259045"/>
    <xdr:sp macro="" textlink="">
      <xdr:nvSpPr>
        <xdr:cNvPr id="649" name="テキスト ボックス 648"/>
        <xdr:cNvSpPr txBox="1"/>
      </xdr:nvSpPr>
      <xdr:spPr>
        <a:xfrm>
          <a:off x="15214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171044</xdr:rowOff>
    </xdr:from>
    <xdr:to>
      <xdr:col>76</xdr:col>
      <xdr:colOff>165100</xdr:colOff>
      <xdr:row>75</xdr:row>
      <xdr:rowOff>101194</xdr:rowOff>
    </xdr:to>
    <xdr:sp macro="" textlink="">
      <xdr:nvSpPr>
        <xdr:cNvPr id="650" name="楕円 649"/>
        <xdr:cNvSpPr/>
      </xdr:nvSpPr>
      <xdr:spPr>
        <a:xfrm>
          <a:off x="14541500" y="128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117721</xdr:rowOff>
    </xdr:from>
    <xdr:ext cx="534377" cy="259045"/>
    <xdr:sp macro="" textlink="">
      <xdr:nvSpPr>
        <xdr:cNvPr id="651" name="テキスト ボックス 650"/>
        <xdr:cNvSpPr txBox="1"/>
      </xdr:nvSpPr>
      <xdr:spPr>
        <a:xfrm>
          <a:off x="14325111" y="1263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43626</xdr:rowOff>
    </xdr:from>
    <xdr:to>
      <xdr:col>72</xdr:col>
      <xdr:colOff>38100</xdr:colOff>
      <xdr:row>75</xdr:row>
      <xdr:rowOff>145226</xdr:rowOff>
    </xdr:to>
    <xdr:sp macro="" textlink="">
      <xdr:nvSpPr>
        <xdr:cNvPr id="652" name="楕円 651"/>
        <xdr:cNvSpPr/>
      </xdr:nvSpPr>
      <xdr:spPr>
        <a:xfrm>
          <a:off x="13652500" y="129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161753</xdr:rowOff>
    </xdr:from>
    <xdr:ext cx="534377" cy="259045"/>
    <xdr:sp macro="" textlink="">
      <xdr:nvSpPr>
        <xdr:cNvPr id="653" name="テキスト ボックス 652"/>
        <xdr:cNvSpPr txBox="1"/>
      </xdr:nvSpPr>
      <xdr:spPr>
        <a:xfrm>
          <a:off x="13436111" y="1267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2685</xdr:rowOff>
    </xdr:from>
    <xdr:to>
      <xdr:col>67</xdr:col>
      <xdr:colOff>101600</xdr:colOff>
      <xdr:row>75</xdr:row>
      <xdr:rowOff>104285</xdr:rowOff>
    </xdr:to>
    <xdr:sp macro="" textlink="">
      <xdr:nvSpPr>
        <xdr:cNvPr id="654" name="楕円 653"/>
        <xdr:cNvSpPr/>
      </xdr:nvSpPr>
      <xdr:spPr>
        <a:xfrm>
          <a:off x="12763500" y="128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95412</xdr:rowOff>
    </xdr:from>
    <xdr:ext cx="534377" cy="259045"/>
    <xdr:sp macro="" textlink="">
      <xdr:nvSpPr>
        <xdr:cNvPr id="655" name="テキスト ボックス 654"/>
        <xdr:cNvSpPr txBox="1"/>
      </xdr:nvSpPr>
      <xdr:spPr>
        <a:xfrm>
          <a:off x="12547111" y="1295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165212</xdr:rowOff>
    </xdr:from>
    <xdr:to>
      <xdr:col>85</xdr:col>
      <xdr:colOff>127000</xdr:colOff>
      <xdr:row>98</xdr:row>
      <xdr:rowOff>2014</xdr:rowOff>
    </xdr:to>
    <xdr:cxnSp macro="">
      <xdr:nvCxnSpPr>
        <xdr:cNvPr id="680" name="直線コネクタ 679"/>
        <xdr:cNvCxnSpPr/>
      </xdr:nvCxnSpPr>
      <xdr:spPr>
        <a:xfrm>
          <a:off x="15481300" y="16795862"/>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165212</xdr:rowOff>
    </xdr:from>
    <xdr:to>
      <xdr:col>81</xdr:col>
      <xdr:colOff>50800</xdr:colOff>
      <xdr:row>97</xdr:row>
      <xdr:rowOff>169156</xdr:rowOff>
    </xdr:to>
    <xdr:cxnSp macro="">
      <xdr:nvCxnSpPr>
        <xdr:cNvPr id="683" name="直線コネクタ 682"/>
        <xdr:cNvCxnSpPr/>
      </xdr:nvCxnSpPr>
      <xdr:spPr>
        <a:xfrm flipV="1">
          <a:off x="14592300" y="16795862"/>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82710</xdr:rowOff>
    </xdr:from>
    <xdr:to>
      <xdr:col>76</xdr:col>
      <xdr:colOff>114300</xdr:colOff>
      <xdr:row>97</xdr:row>
      <xdr:rowOff>169156</xdr:rowOff>
    </xdr:to>
    <xdr:cxnSp macro="">
      <xdr:nvCxnSpPr>
        <xdr:cNvPr id="686" name="直線コネクタ 685"/>
        <xdr:cNvCxnSpPr/>
      </xdr:nvCxnSpPr>
      <xdr:spPr>
        <a:xfrm>
          <a:off x="13703300" y="16370460"/>
          <a:ext cx="889000" cy="42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82710</xdr:rowOff>
    </xdr:from>
    <xdr:to>
      <xdr:col>71</xdr:col>
      <xdr:colOff>177800</xdr:colOff>
      <xdr:row>97</xdr:row>
      <xdr:rowOff>154496</xdr:rowOff>
    </xdr:to>
    <xdr:cxnSp macro="">
      <xdr:nvCxnSpPr>
        <xdr:cNvPr id="689" name="直線コネクタ 688"/>
        <xdr:cNvCxnSpPr/>
      </xdr:nvCxnSpPr>
      <xdr:spPr>
        <a:xfrm flipV="1">
          <a:off x="12814300" y="16370460"/>
          <a:ext cx="889000" cy="4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91" name="テキスト ボックス 690"/>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122664</xdr:rowOff>
    </xdr:from>
    <xdr:to>
      <xdr:col>85</xdr:col>
      <xdr:colOff>177800</xdr:colOff>
      <xdr:row>98</xdr:row>
      <xdr:rowOff>52814</xdr:rowOff>
    </xdr:to>
    <xdr:sp macro="" textlink="">
      <xdr:nvSpPr>
        <xdr:cNvPr id="699" name="楕円 698"/>
        <xdr:cNvSpPr/>
      </xdr:nvSpPr>
      <xdr:spPr>
        <a:xfrm>
          <a:off x="16268700" y="167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469744" cy="259045"/>
    <xdr:sp macro="" textlink="">
      <xdr:nvSpPr>
        <xdr:cNvPr id="700" name="積立金該当値テキスト"/>
        <xdr:cNvSpPr txBox="1"/>
      </xdr:nvSpPr>
      <xdr:spPr>
        <a:xfrm>
          <a:off x="16370300" y="166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114412</xdr:rowOff>
    </xdr:from>
    <xdr:to>
      <xdr:col>81</xdr:col>
      <xdr:colOff>101600</xdr:colOff>
      <xdr:row>98</xdr:row>
      <xdr:rowOff>44562</xdr:rowOff>
    </xdr:to>
    <xdr:sp macro="" textlink="">
      <xdr:nvSpPr>
        <xdr:cNvPr id="701" name="楕円 700"/>
        <xdr:cNvSpPr/>
      </xdr:nvSpPr>
      <xdr:spPr>
        <a:xfrm>
          <a:off x="15430500" y="1674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35689</xdr:rowOff>
    </xdr:from>
    <xdr:ext cx="469744" cy="259045"/>
    <xdr:sp macro="" textlink="">
      <xdr:nvSpPr>
        <xdr:cNvPr id="702" name="テキスト ボックス 701"/>
        <xdr:cNvSpPr txBox="1"/>
      </xdr:nvSpPr>
      <xdr:spPr>
        <a:xfrm>
          <a:off x="15246428" y="1683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118356</xdr:rowOff>
    </xdr:from>
    <xdr:to>
      <xdr:col>76</xdr:col>
      <xdr:colOff>165100</xdr:colOff>
      <xdr:row>98</xdr:row>
      <xdr:rowOff>48506</xdr:rowOff>
    </xdr:to>
    <xdr:sp macro="" textlink="">
      <xdr:nvSpPr>
        <xdr:cNvPr id="703" name="楕円 702"/>
        <xdr:cNvSpPr/>
      </xdr:nvSpPr>
      <xdr:spPr>
        <a:xfrm>
          <a:off x="14541500" y="1674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39633</xdr:rowOff>
    </xdr:from>
    <xdr:ext cx="469744" cy="259045"/>
    <xdr:sp macro="" textlink="">
      <xdr:nvSpPr>
        <xdr:cNvPr id="704" name="テキスト ボックス 703"/>
        <xdr:cNvSpPr txBox="1"/>
      </xdr:nvSpPr>
      <xdr:spPr>
        <a:xfrm>
          <a:off x="14357428" y="1684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31910</xdr:rowOff>
    </xdr:from>
    <xdr:to>
      <xdr:col>72</xdr:col>
      <xdr:colOff>38100</xdr:colOff>
      <xdr:row>95</xdr:row>
      <xdr:rowOff>133510</xdr:rowOff>
    </xdr:to>
    <xdr:sp macro="" textlink="">
      <xdr:nvSpPr>
        <xdr:cNvPr id="705" name="楕円 704"/>
        <xdr:cNvSpPr/>
      </xdr:nvSpPr>
      <xdr:spPr>
        <a:xfrm>
          <a:off x="13652500" y="163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150037</xdr:rowOff>
    </xdr:from>
    <xdr:ext cx="534377" cy="259045"/>
    <xdr:sp macro="" textlink="">
      <xdr:nvSpPr>
        <xdr:cNvPr id="706" name="テキスト ボックス 705"/>
        <xdr:cNvSpPr txBox="1"/>
      </xdr:nvSpPr>
      <xdr:spPr>
        <a:xfrm>
          <a:off x="13436111" y="1609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103696</xdr:rowOff>
    </xdr:from>
    <xdr:to>
      <xdr:col>67</xdr:col>
      <xdr:colOff>101600</xdr:colOff>
      <xdr:row>98</xdr:row>
      <xdr:rowOff>33846</xdr:rowOff>
    </xdr:to>
    <xdr:sp macro="" textlink="">
      <xdr:nvSpPr>
        <xdr:cNvPr id="707" name="楕円 706"/>
        <xdr:cNvSpPr/>
      </xdr:nvSpPr>
      <xdr:spPr>
        <a:xfrm>
          <a:off x="12763500" y="167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24973</xdr:rowOff>
    </xdr:from>
    <xdr:ext cx="469744" cy="259045"/>
    <xdr:sp macro="" textlink="">
      <xdr:nvSpPr>
        <xdr:cNvPr id="708" name="テキスト ボックス 707"/>
        <xdr:cNvSpPr txBox="1"/>
      </xdr:nvSpPr>
      <xdr:spPr>
        <a:xfrm>
          <a:off x="12579428" y="168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55987</xdr:rowOff>
    </xdr:from>
    <xdr:to>
      <xdr:col>116</xdr:col>
      <xdr:colOff>63500</xdr:colOff>
      <xdr:row>38</xdr:row>
      <xdr:rowOff>62571</xdr:rowOff>
    </xdr:to>
    <xdr:cxnSp macro="">
      <xdr:nvCxnSpPr>
        <xdr:cNvPr id="735" name="直線コネクタ 734"/>
        <xdr:cNvCxnSpPr/>
      </xdr:nvCxnSpPr>
      <xdr:spPr>
        <a:xfrm>
          <a:off x="21323300" y="6571087"/>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54432</xdr:rowOff>
    </xdr:from>
    <xdr:to>
      <xdr:col>111</xdr:col>
      <xdr:colOff>177800</xdr:colOff>
      <xdr:row>38</xdr:row>
      <xdr:rowOff>55987</xdr:rowOff>
    </xdr:to>
    <xdr:cxnSp macro="">
      <xdr:nvCxnSpPr>
        <xdr:cNvPr id="738" name="直線コネクタ 737"/>
        <xdr:cNvCxnSpPr/>
      </xdr:nvCxnSpPr>
      <xdr:spPr>
        <a:xfrm>
          <a:off x="20434300" y="6569532"/>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0" name="テキスト ボックス 739"/>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37881</xdr:rowOff>
    </xdr:from>
    <xdr:to>
      <xdr:col>107</xdr:col>
      <xdr:colOff>50800</xdr:colOff>
      <xdr:row>38</xdr:row>
      <xdr:rowOff>54432</xdr:rowOff>
    </xdr:to>
    <xdr:cxnSp macro="">
      <xdr:nvCxnSpPr>
        <xdr:cNvPr id="741" name="直線コネクタ 740"/>
        <xdr:cNvCxnSpPr/>
      </xdr:nvCxnSpPr>
      <xdr:spPr>
        <a:xfrm>
          <a:off x="19545300" y="6552981"/>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44328</xdr:rowOff>
    </xdr:from>
    <xdr:to>
      <xdr:col>102</xdr:col>
      <xdr:colOff>114300</xdr:colOff>
      <xdr:row>38</xdr:row>
      <xdr:rowOff>37881</xdr:rowOff>
    </xdr:to>
    <xdr:cxnSp macro="">
      <xdr:nvCxnSpPr>
        <xdr:cNvPr id="744" name="直線コネクタ 743"/>
        <xdr:cNvCxnSpPr/>
      </xdr:nvCxnSpPr>
      <xdr:spPr>
        <a:xfrm>
          <a:off x="18656300" y="6387978"/>
          <a:ext cx="889000" cy="16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6" name="テキスト ボックス 745"/>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101343</xdr:rowOff>
    </xdr:from>
    <xdr:ext cx="469744" cy="259045"/>
    <xdr:sp macro="" textlink="">
      <xdr:nvSpPr>
        <xdr:cNvPr id="748" name="テキスト ボックス 747"/>
        <xdr:cNvSpPr txBox="1"/>
      </xdr:nvSpPr>
      <xdr:spPr>
        <a:xfrm>
          <a:off x="18421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11771</xdr:rowOff>
    </xdr:from>
    <xdr:to>
      <xdr:col>116</xdr:col>
      <xdr:colOff>114300</xdr:colOff>
      <xdr:row>38</xdr:row>
      <xdr:rowOff>113371</xdr:rowOff>
    </xdr:to>
    <xdr:sp macro="" textlink="">
      <xdr:nvSpPr>
        <xdr:cNvPr id="754" name="楕円 753"/>
        <xdr:cNvSpPr/>
      </xdr:nvSpPr>
      <xdr:spPr>
        <a:xfrm>
          <a:off x="22110700" y="65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98147</xdr:rowOff>
    </xdr:from>
    <xdr:ext cx="469744" cy="259045"/>
    <xdr:sp macro="" textlink="">
      <xdr:nvSpPr>
        <xdr:cNvPr id="755" name="投資及び出資金該当値テキスト"/>
        <xdr:cNvSpPr txBox="1"/>
      </xdr:nvSpPr>
      <xdr:spPr>
        <a:xfrm>
          <a:off x="22212300" y="644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5187</xdr:rowOff>
    </xdr:from>
    <xdr:to>
      <xdr:col>112</xdr:col>
      <xdr:colOff>38100</xdr:colOff>
      <xdr:row>38</xdr:row>
      <xdr:rowOff>106787</xdr:rowOff>
    </xdr:to>
    <xdr:sp macro="" textlink="">
      <xdr:nvSpPr>
        <xdr:cNvPr id="756" name="楕円 755"/>
        <xdr:cNvSpPr/>
      </xdr:nvSpPr>
      <xdr:spPr>
        <a:xfrm>
          <a:off x="21272500" y="65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97914</xdr:rowOff>
    </xdr:from>
    <xdr:ext cx="469744" cy="259045"/>
    <xdr:sp macro="" textlink="">
      <xdr:nvSpPr>
        <xdr:cNvPr id="757" name="テキスト ボックス 756"/>
        <xdr:cNvSpPr txBox="1"/>
      </xdr:nvSpPr>
      <xdr:spPr>
        <a:xfrm>
          <a:off x="21088428" y="66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3632</xdr:rowOff>
    </xdr:from>
    <xdr:to>
      <xdr:col>107</xdr:col>
      <xdr:colOff>101600</xdr:colOff>
      <xdr:row>38</xdr:row>
      <xdr:rowOff>105232</xdr:rowOff>
    </xdr:to>
    <xdr:sp macro="" textlink="">
      <xdr:nvSpPr>
        <xdr:cNvPr id="758" name="楕円 757"/>
        <xdr:cNvSpPr/>
      </xdr:nvSpPr>
      <xdr:spPr>
        <a:xfrm>
          <a:off x="20383500" y="65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96359</xdr:rowOff>
    </xdr:from>
    <xdr:ext cx="469744" cy="259045"/>
    <xdr:sp macro="" textlink="">
      <xdr:nvSpPr>
        <xdr:cNvPr id="759" name="テキスト ボックス 758"/>
        <xdr:cNvSpPr txBox="1"/>
      </xdr:nvSpPr>
      <xdr:spPr>
        <a:xfrm>
          <a:off x="20199428" y="661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158531</xdr:rowOff>
    </xdr:from>
    <xdr:to>
      <xdr:col>102</xdr:col>
      <xdr:colOff>165100</xdr:colOff>
      <xdr:row>38</xdr:row>
      <xdr:rowOff>88681</xdr:rowOff>
    </xdr:to>
    <xdr:sp macro="" textlink="">
      <xdr:nvSpPr>
        <xdr:cNvPr id="760" name="楕円 759"/>
        <xdr:cNvSpPr/>
      </xdr:nvSpPr>
      <xdr:spPr>
        <a:xfrm>
          <a:off x="19494500" y="65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105208</xdr:rowOff>
    </xdr:from>
    <xdr:ext cx="469744" cy="259045"/>
    <xdr:sp macro="" textlink="">
      <xdr:nvSpPr>
        <xdr:cNvPr id="761" name="テキスト ボックス 760"/>
        <xdr:cNvSpPr txBox="1"/>
      </xdr:nvSpPr>
      <xdr:spPr>
        <a:xfrm>
          <a:off x="19310428" y="627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164978</xdr:rowOff>
    </xdr:from>
    <xdr:to>
      <xdr:col>98</xdr:col>
      <xdr:colOff>38100</xdr:colOff>
      <xdr:row>37</xdr:row>
      <xdr:rowOff>95128</xdr:rowOff>
    </xdr:to>
    <xdr:sp macro="" textlink="">
      <xdr:nvSpPr>
        <xdr:cNvPr id="762" name="楕円 761"/>
        <xdr:cNvSpPr/>
      </xdr:nvSpPr>
      <xdr:spPr>
        <a:xfrm>
          <a:off x="18605500" y="63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111655</xdr:rowOff>
    </xdr:from>
    <xdr:ext cx="469744" cy="259045"/>
    <xdr:sp macro="" textlink="">
      <xdr:nvSpPr>
        <xdr:cNvPr id="763" name="テキスト ボックス 762"/>
        <xdr:cNvSpPr txBox="1"/>
      </xdr:nvSpPr>
      <xdr:spPr>
        <a:xfrm>
          <a:off x="18421428" y="611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143404</xdr:rowOff>
    </xdr:from>
    <xdr:to>
      <xdr:col>116</xdr:col>
      <xdr:colOff>63500</xdr:colOff>
      <xdr:row>55</xdr:row>
      <xdr:rowOff>84150</xdr:rowOff>
    </xdr:to>
    <xdr:cxnSp macro="">
      <xdr:nvCxnSpPr>
        <xdr:cNvPr id="790" name="直線コネクタ 789"/>
        <xdr:cNvCxnSpPr/>
      </xdr:nvCxnSpPr>
      <xdr:spPr>
        <a:xfrm>
          <a:off x="21323300" y="9401704"/>
          <a:ext cx="838200" cy="11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91"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109708</xdr:rowOff>
    </xdr:from>
    <xdr:to>
      <xdr:col>111</xdr:col>
      <xdr:colOff>177800</xdr:colOff>
      <xdr:row>54</xdr:row>
      <xdr:rowOff>143404</xdr:rowOff>
    </xdr:to>
    <xdr:cxnSp macro="">
      <xdr:nvCxnSpPr>
        <xdr:cNvPr id="793" name="直線コネクタ 792"/>
        <xdr:cNvCxnSpPr/>
      </xdr:nvCxnSpPr>
      <xdr:spPr>
        <a:xfrm>
          <a:off x="20434300" y="9196558"/>
          <a:ext cx="889000" cy="20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95" name="テキスト ボックス 794"/>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73909</xdr:rowOff>
    </xdr:from>
    <xdr:to>
      <xdr:col>107</xdr:col>
      <xdr:colOff>50800</xdr:colOff>
      <xdr:row>53</xdr:row>
      <xdr:rowOff>109708</xdr:rowOff>
    </xdr:to>
    <xdr:cxnSp macro="">
      <xdr:nvCxnSpPr>
        <xdr:cNvPr id="796" name="直線コネクタ 795"/>
        <xdr:cNvCxnSpPr/>
      </xdr:nvCxnSpPr>
      <xdr:spPr>
        <a:xfrm>
          <a:off x="19545300" y="8989309"/>
          <a:ext cx="889000" cy="20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8" name="テキスト ボックス 797"/>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3500</xdr:rowOff>
    </xdr:from>
    <xdr:to>
      <xdr:col>102</xdr:col>
      <xdr:colOff>114300</xdr:colOff>
      <xdr:row>52</xdr:row>
      <xdr:rowOff>73909</xdr:rowOff>
    </xdr:to>
    <xdr:cxnSp macro="">
      <xdr:nvCxnSpPr>
        <xdr:cNvPr id="799" name="直線コネクタ 798"/>
        <xdr:cNvCxnSpPr/>
      </xdr:nvCxnSpPr>
      <xdr:spPr>
        <a:xfrm>
          <a:off x="18656300" y="8747450"/>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801" name="テキスト ボックス 800"/>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803" name="テキスト ボックス 802"/>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33350</xdr:rowOff>
    </xdr:from>
    <xdr:to>
      <xdr:col>116</xdr:col>
      <xdr:colOff>114300</xdr:colOff>
      <xdr:row>55</xdr:row>
      <xdr:rowOff>134950</xdr:rowOff>
    </xdr:to>
    <xdr:sp macro="" textlink="">
      <xdr:nvSpPr>
        <xdr:cNvPr id="809" name="楕円 808"/>
        <xdr:cNvSpPr/>
      </xdr:nvSpPr>
      <xdr:spPr>
        <a:xfrm>
          <a:off x="22110700" y="94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56227</xdr:rowOff>
    </xdr:from>
    <xdr:ext cx="534377" cy="259045"/>
    <xdr:sp macro="" textlink="">
      <xdr:nvSpPr>
        <xdr:cNvPr id="810" name="貸付金該当値テキスト"/>
        <xdr:cNvSpPr txBox="1"/>
      </xdr:nvSpPr>
      <xdr:spPr>
        <a:xfrm>
          <a:off x="22212300" y="93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92604</xdr:rowOff>
    </xdr:from>
    <xdr:to>
      <xdr:col>112</xdr:col>
      <xdr:colOff>38100</xdr:colOff>
      <xdr:row>55</xdr:row>
      <xdr:rowOff>22754</xdr:rowOff>
    </xdr:to>
    <xdr:sp macro="" textlink="">
      <xdr:nvSpPr>
        <xdr:cNvPr id="811" name="楕円 810"/>
        <xdr:cNvSpPr/>
      </xdr:nvSpPr>
      <xdr:spPr>
        <a:xfrm>
          <a:off x="21272500" y="93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39281</xdr:rowOff>
    </xdr:from>
    <xdr:ext cx="534377" cy="259045"/>
    <xdr:sp macro="" textlink="">
      <xdr:nvSpPr>
        <xdr:cNvPr id="812" name="テキスト ボックス 811"/>
        <xdr:cNvSpPr txBox="1"/>
      </xdr:nvSpPr>
      <xdr:spPr>
        <a:xfrm>
          <a:off x="21056111" y="91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58908</xdr:rowOff>
    </xdr:from>
    <xdr:to>
      <xdr:col>107</xdr:col>
      <xdr:colOff>101600</xdr:colOff>
      <xdr:row>53</xdr:row>
      <xdr:rowOff>160508</xdr:rowOff>
    </xdr:to>
    <xdr:sp macro="" textlink="">
      <xdr:nvSpPr>
        <xdr:cNvPr id="813" name="楕円 812"/>
        <xdr:cNvSpPr/>
      </xdr:nvSpPr>
      <xdr:spPr>
        <a:xfrm>
          <a:off x="20383500" y="91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5585</xdr:rowOff>
    </xdr:from>
    <xdr:ext cx="534377" cy="259045"/>
    <xdr:sp macro="" textlink="">
      <xdr:nvSpPr>
        <xdr:cNvPr id="814" name="テキスト ボックス 813"/>
        <xdr:cNvSpPr txBox="1"/>
      </xdr:nvSpPr>
      <xdr:spPr>
        <a:xfrm>
          <a:off x="20167111" y="89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23109</xdr:rowOff>
    </xdr:from>
    <xdr:to>
      <xdr:col>102</xdr:col>
      <xdr:colOff>165100</xdr:colOff>
      <xdr:row>52</xdr:row>
      <xdr:rowOff>124709</xdr:rowOff>
    </xdr:to>
    <xdr:sp macro="" textlink="">
      <xdr:nvSpPr>
        <xdr:cNvPr id="815" name="楕円 814"/>
        <xdr:cNvSpPr/>
      </xdr:nvSpPr>
      <xdr:spPr>
        <a:xfrm>
          <a:off x="19494500" y="893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141236</xdr:rowOff>
    </xdr:from>
    <xdr:ext cx="534377" cy="259045"/>
    <xdr:sp macro="" textlink="">
      <xdr:nvSpPr>
        <xdr:cNvPr id="816" name="テキスト ボックス 815"/>
        <xdr:cNvSpPr txBox="1"/>
      </xdr:nvSpPr>
      <xdr:spPr>
        <a:xfrm>
          <a:off x="19278111" y="871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124150</xdr:rowOff>
    </xdr:from>
    <xdr:to>
      <xdr:col>98</xdr:col>
      <xdr:colOff>38100</xdr:colOff>
      <xdr:row>51</xdr:row>
      <xdr:rowOff>54300</xdr:rowOff>
    </xdr:to>
    <xdr:sp macro="" textlink="">
      <xdr:nvSpPr>
        <xdr:cNvPr id="817" name="楕円 816"/>
        <xdr:cNvSpPr/>
      </xdr:nvSpPr>
      <xdr:spPr>
        <a:xfrm>
          <a:off x="18605500" y="869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70827</xdr:rowOff>
    </xdr:from>
    <xdr:ext cx="534377" cy="259045"/>
    <xdr:sp macro="" textlink="">
      <xdr:nvSpPr>
        <xdr:cNvPr id="818" name="テキスト ボックス 817"/>
        <xdr:cNvSpPr txBox="1"/>
      </xdr:nvSpPr>
      <xdr:spPr>
        <a:xfrm>
          <a:off x="18389111" y="847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78454</xdr:rowOff>
    </xdr:from>
    <xdr:to>
      <xdr:col>116</xdr:col>
      <xdr:colOff>63500</xdr:colOff>
      <xdr:row>76</xdr:row>
      <xdr:rowOff>88722</xdr:rowOff>
    </xdr:to>
    <xdr:cxnSp macro="">
      <xdr:nvCxnSpPr>
        <xdr:cNvPr id="848" name="直線コネクタ 847"/>
        <xdr:cNvCxnSpPr/>
      </xdr:nvCxnSpPr>
      <xdr:spPr>
        <a:xfrm>
          <a:off x="21323300" y="13108654"/>
          <a:ext cx="8382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62737</xdr:rowOff>
    </xdr:from>
    <xdr:to>
      <xdr:col>111</xdr:col>
      <xdr:colOff>177800</xdr:colOff>
      <xdr:row>76</xdr:row>
      <xdr:rowOff>78454</xdr:rowOff>
    </xdr:to>
    <xdr:cxnSp macro="">
      <xdr:nvCxnSpPr>
        <xdr:cNvPr id="851" name="直線コネクタ 850"/>
        <xdr:cNvCxnSpPr/>
      </xdr:nvCxnSpPr>
      <xdr:spPr>
        <a:xfrm>
          <a:off x="20434300" y="13092937"/>
          <a:ext cx="8890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56108</xdr:rowOff>
    </xdr:from>
    <xdr:to>
      <xdr:col>107</xdr:col>
      <xdr:colOff>50800</xdr:colOff>
      <xdr:row>76</xdr:row>
      <xdr:rowOff>62737</xdr:rowOff>
    </xdr:to>
    <xdr:cxnSp macro="">
      <xdr:nvCxnSpPr>
        <xdr:cNvPr id="854" name="直線コネクタ 853"/>
        <xdr:cNvCxnSpPr/>
      </xdr:nvCxnSpPr>
      <xdr:spPr>
        <a:xfrm>
          <a:off x="19545300" y="1308630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56108</xdr:rowOff>
    </xdr:from>
    <xdr:to>
      <xdr:col>102</xdr:col>
      <xdr:colOff>114300</xdr:colOff>
      <xdr:row>76</xdr:row>
      <xdr:rowOff>109049</xdr:rowOff>
    </xdr:to>
    <xdr:cxnSp macro="">
      <xdr:nvCxnSpPr>
        <xdr:cNvPr id="857" name="直線コネクタ 856"/>
        <xdr:cNvCxnSpPr/>
      </xdr:nvCxnSpPr>
      <xdr:spPr>
        <a:xfrm flipV="1">
          <a:off x="18656300" y="13086308"/>
          <a:ext cx="889000" cy="5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9" name="テキスト ボックス 858"/>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37922</xdr:rowOff>
    </xdr:from>
    <xdr:to>
      <xdr:col>116</xdr:col>
      <xdr:colOff>114300</xdr:colOff>
      <xdr:row>76</xdr:row>
      <xdr:rowOff>139522</xdr:rowOff>
    </xdr:to>
    <xdr:sp macro="" textlink="">
      <xdr:nvSpPr>
        <xdr:cNvPr id="867" name="楕円 866"/>
        <xdr:cNvSpPr/>
      </xdr:nvSpPr>
      <xdr:spPr>
        <a:xfrm>
          <a:off x="22110700" y="130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16349</xdr:rowOff>
    </xdr:from>
    <xdr:ext cx="534377" cy="259045"/>
    <xdr:sp macro="" textlink="">
      <xdr:nvSpPr>
        <xdr:cNvPr id="868" name="繰出金該当値テキスト"/>
        <xdr:cNvSpPr txBox="1"/>
      </xdr:nvSpPr>
      <xdr:spPr>
        <a:xfrm>
          <a:off x="22212300" y="130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27654</xdr:rowOff>
    </xdr:from>
    <xdr:to>
      <xdr:col>112</xdr:col>
      <xdr:colOff>38100</xdr:colOff>
      <xdr:row>76</xdr:row>
      <xdr:rowOff>129254</xdr:rowOff>
    </xdr:to>
    <xdr:sp macro="" textlink="">
      <xdr:nvSpPr>
        <xdr:cNvPr id="869" name="楕円 868"/>
        <xdr:cNvSpPr/>
      </xdr:nvSpPr>
      <xdr:spPr>
        <a:xfrm>
          <a:off x="21272500" y="130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120381</xdr:rowOff>
    </xdr:from>
    <xdr:ext cx="534377" cy="259045"/>
    <xdr:sp macro="" textlink="">
      <xdr:nvSpPr>
        <xdr:cNvPr id="870" name="テキスト ボックス 869"/>
        <xdr:cNvSpPr txBox="1"/>
      </xdr:nvSpPr>
      <xdr:spPr>
        <a:xfrm>
          <a:off x="21056111" y="131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11937</xdr:rowOff>
    </xdr:from>
    <xdr:to>
      <xdr:col>107</xdr:col>
      <xdr:colOff>101600</xdr:colOff>
      <xdr:row>76</xdr:row>
      <xdr:rowOff>113537</xdr:rowOff>
    </xdr:to>
    <xdr:sp macro="" textlink="">
      <xdr:nvSpPr>
        <xdr:cNvPr id="871" name="楕円 870"/>
        <xdr:cNvSpPr/>
      </xdr:nvSpPr>
      <xdr:spPr>
        <a:xfrm>
          <a:off x="20383500" y="130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104664</xdr:rowOff>
    </xdr:from>
    <xdr:ext cx="534377" cy="259045"/>
    <xdr:sp macro="" textlink="">
      <xdr:nvSpPr>
        <xdr:cNvPr id="872" name="テキスト ボックス 871"/>
        <xdr:cNvSpPr txBox="1"/>
      </xdr:nvSpPr>
      <xdr:spPr>
        <a:xfrm>
          <a:off x="20167111" y="131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5308</xdr:rowOff>
    </xdr:from>
    <xdr:to>
      <xdr:col>102</xdr:col>
      <xdr:colOff>165100</xdr:colOff>
      <xdr:row>76</xdr:row>
      <xdr:rowOff>106908</xdr:rowOff>
    </xdr:to>
    <xdr:sp macro="" textlink="">
      <xdr:nvSpPr>
        <xdr:cNvPr id="873" name="楕円 872"/>
        <xdr:cNvSpPr/>
      </xdr:nvSpPr>
      <xdr:spPr>
        <a:xfrm>
          <a:off x="19494500" y="1303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98035</xdr:rowOff>
    </xdr:from>
    <xdr:ext cx="534377" cy="259045"/>
    <xdr:sp macro="" textlink="">
      <xdr:nvSpPr>
        <xdr:cNvPr id="874" name="テキスト ボックス 873"/>
        <xdr:cNvSpPr txBox="1"/>
      </xdr:nvSpPr>
      <xdr:spPr>
        <a:xfrm>
          <a:off x="19278111" y="1312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58249</xdr:rowOff>
    </xdr:from>
    <xdr:to>
      <xdr:col>98</xdr:col>
      <xdr:colOff>38100</xdr:colOff>
      <xdr:row>76</xdr:row>
      <xdr:rowOff>159849</xdr:rowOff>
    </xdr:to>
    <xdr:sp macro="" textlink="">
      <xdr:nvSpPr>
        <xdr:cNvPr id="875" name="楕円 874"/>
        <xdr:cNvSpPr/>
      </xdr:nvSpPr>
      <xdr:spPr>
        <a:xfrm>
          <a:off x="18605500" y="1308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150976</xdr:rowOff>
    </xdr:from>
    <xdr:ext cx="534377" cy="259045"/>
    <xdr:sp macro="" textlink="">
      <xdr:nvSpPr>
        <xdr:cNvPr id="876" name="テキスト ボックス 875"/>
        <xdr:cNvSpPr txBox="1"/>
      </xdr:nvSpPr>
      <xdr:spPr>
        <a:xfrm>
          <a:off x="18389111" y="131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・維持補修費の大半を占める除排雪経費は、平成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年度の暖冬少雪時を除くと平均的な水準となっている。</a:t>
          </a:r>
          <a:endParaRPr lang="ja-JP" altLang="ja-JP" sz="1400">
            <a:effectLst/>
          </a:endParaRPr>
        </a:p>
        <a:p>
          <a:r>
            <a:rPr kumimoji="1" lang="ja-JP" altLang="ja-JP" sz="1100">
              <a:solidFill>
                <a:schemeClr val="dk1"/>
              </a:solidFill>
              <a:effectLst/>
              <a:latin typeface="+mn-lt"/>
              <a:ea typeface="+mn-ea"/>
              <a:cs typeface="+mn-cs"/>
            </a:rPr>
            <a:t>・貸付金は貸付金残高及び新規貸付金の減少により減少傾向となっている。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新潟県妙高市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32,502
32,180
445.63
20,428,611
18,371,776
1,921,430
11,919,940
18,457,837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157008</xdr:rowOff>
    </xdr:from>
    <xdr:to>
      <xdr:col>24</xdr:col>
      <xdr:colOff>63500</xdr:colOff>
      <xdr:row>37</xdr:row>
      <xdr:rowOff>36830</xdr:rowOff>
    </xdr:to>
    <xdr:cxnSp macro="">
      <xdr:nvCxnSpPr>
        <xdr:cNvPr id="63" name="直線コネクタ 62"/>
        <xdr:cNvCxnSpPr/>
      </xdr:nvCxnSpPr>
      <xdr:spPr>
        <a:xfrm flipV="1">
          <a:off x="3797300" y="6157758"/>
          <a:ext cx="838200" cy="2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36830</xdr:rowOff>
    </xdr:from>
    <xdr:to>
      <xdr:col>19</xdr:col>
      <xdr:colOff>177800</xdr:colOff>
      <xdr:row>37</xdr:row>
      <xdr:rowOff>40749</xdr:rowOff>
    </xdr:to>
    <xdr:cxnSp macro="">
      <xdr:nvCxnSpPr>
        <xdr:cNvPr id="66" name="直線コネクタ 65"/>
        <xdr:cNvCxnSpPr/>
      </xdr:nvCxnSpPr>
      <xdr:spPr>
        <a:xfrm flipV="1">
          <a:off x="2908300" y="638048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104104</xdr:rowOff>
    </xdr:from>
    <xdr:to>
      <xdr:col>15</xdr:col>
      <xdr:colOff>50800</xdr:colOff>
      <xdr:row>37</xdr:row>
      <xdr:rowOff>40749</xdr:rowOff>
    </xdr:to>
    <xdr:cxnSp macro="">
      <xdr:nvCxnSpPr>
        <xdr:cNvPr id="69" name="直線コネクタ 68"/>
        <xdr:cNvCxnSpPr/>
      </xdr:nvCxnSpPr>
      <xdr:spPr>
        <a:xfrm>
          <a:off x="2019300" y="6276304"/>
          <a:ext cx="889000" cy="10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104104</xdr:rowOff>
    </xdr:from>
    <xdr:to>
      <xdr:col>10</xdr:col>
      <xdr:colOff>114300</xdr:colOff>
      <xdr:row>37</xdr:row>
      <xdr:rowOff>8092</xdr:rowOff>
    </xdr:to>
    <xdr:cxnSp macro="">
      <xdr:nvCxnSpPr>
        <xdr:cNvPr id="72" name="直線コネクタ 71"/>
        <xdr:cNvCxnSpPr/>
      </xdr:nvCxnSpPr>
      <xdr:spPr>
        <a:xfrm flipV="1">
          <a:off x="1130300" y="627630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106208</xdr:rowOff>
    </xdr:from>
    <xdr:to>
      <xdr:col>24</xdr:col>
      <xdr:colOff>114300</xdr:colOff>
      <xdr:row>36</xdr:row>
      <xdr:rowOff>36358</xdr:rowOff>
    </xdr:to>
    <xdr:sp macro="" textlink="">
      <xdr:nvSpPr>
        <xdr:cNvPr id="82" name="楕円 81"/>
        <xdr:cNvSpPr/>
      </xdr:nvSpPr>
      <xdr:spPr>
        <a:xfrm>
          <a:off x="45847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129085</xdr:rowOff>
    </xdr:from>
    <xdr:ext cx="469744" cy="259045"/>
    <xdr:sp macro="" textlink="">
      <xdr:nvSpPr>
        <xdr:cNvPr id="83" name="議会費該当値テキスト"/>
        <xdr:cNvSpPr txBox="1"/>
      </xdr:nvSpPr>
      <xdr:spPr>
        <a:xfrm>
          <a:off x="4686300" y="595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157480</xdr:rowOff>
    </xdr:from>
    <xdr:to>
      <xdr:col>20</xdr:col>
      <xdr:colOff>38100</xdr:colOff>
      <xdr:row>37</xdr:row>
      <xdr:rowOff>87630</xdr:rowOff>
    </xdr:to>
    <xdr:sp macro="" textlink="">
      <xdr:nvSpPr>
        <xdr:cNvPr id="84" name="楕円 83"/>
        <xdr:cNvSpPr/>
      </xdr:nvSpPr>
      <xdr:spPr>
        <a:xfrm>
          <a:off x="3746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78757</xdr:rowOff>
    </xdr:from>
    <xdr:ext cx="469744" cy="259045"/>
    <xdr:sp macro="" textlink="">
      <xdr:nvSpPr>
        <xdr:cNvPr id="85" name="テキスト ボックス 84"/>
        <xdr:cNvSpPr txBox="1"/>
      </xdr:nvSpPr>
      <xdr:spPr>
        <a:xfrm>
          <a:off x="3562428"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161399</xdr:rowOff>
    </xdr:from>
    <xdr:to>
      <xdr:col>15</xdr:col>
      <xdr:colOff>101600</xdr:colOff>
      <xdr:row>37</xdr:row>
      <xdr:rowOff>91549</xdr:rowOff>
    </xdr:to>
    <xdr:sp macro="" textlink="">
      <xdr:nvSpPr>
        <xdr:cNvPr id="86" name="楕円 85"/>
        <xdr:cNvSpPr/>
      </xdr:nvSpPr>
      <xdr:spPr>
        <a:xfrm>
          <a:off x="2857500" y="63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82676</xdr:rowOff>
    </xdr:from>
    <xdr:ext cx="469744" cy="259045"/>
    <xdr:sp macro="" textlink="">
      <xdr:nvSpPr>
        <xdr:cNvPr id="87" name="テキスト ボックス 86"/>
        <xdr:cNvSpPr txBox="1"/>
      </xdr:nvSpPr>
      <xdr:spPr>
        <a:xfrm>
          <a:off x="2673428" y="642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53304</xdr:rowOff>
    </xdr:from>
    <xdr:to>
      <xdr:col>10</xdr:col>
      <xdr:colOff>165100</xdr:colOff>
      <xdr:row>36</xdr:row>
      <xdr:rowOff>154904</xdr:rowOff>
    </xdr:to>
    <xdr:sp macro="" textlink="">
      <xdr:nvSpPr>
        <xdr:cNvPr id="88" name="楕円 87"/>
        <xdr:cNvSpPr/>
      </xdr:nvSpPr>
      <xdr:spPr>
        <a:xfrm>
          <a:off x="1968500" y="6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146031</xdr:rowOff>
    </xdr:from>
    <xdr:ext cx="469744" cy="259045"/>
    <xdr:sp macro="" textlink="">
      <xdr:nvSpPr>
        <xdr:cNvPr id="89" name="テキスト ボックス 88"/>
        <xdr:cNvSpPr txBox="1"/>
      </xdr:nvSpPr>
      <xdr:spPr>
        <a:xfrm>
          <a:off x="1784428" y="631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128742</xdr:rowOff>
    </xdr:from>
    <xdr:to>
      <xdr:col>6</xdr:col>
      <xdr:colOff>38100</xdr:colOff>
      <xdr:row>37</xdr:row>
      <xdr:rowOff>58892</xdr:rowOff>
    </xdr:to>
    <xdr:sp macro="" textlink="">
      <xdr:nvSpPr>
        <xdr:cNvPr id="90" name="楕円 89"/>
        <xdr:cNvSpPr/>
      </xdr:nvSpPr>
      <xdr:spPr>
        <a:xfrm>
          <a:off x="1079500" y="630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50019</xdr:rowOff>
    </xdr:from>
    <xdr:ext cx="469744" cy="259045"/>
    <xdr:sp macro="" textlink="">
      <xdr:nvSpPr>
        <xdr:cNvPr id="91" name="テキスト ボックス 90"/>
        <xdr:cNvSpPr txBox="1"/>
      </xdr:nvSpPr>
      <xdr:spPr>
        <a:xfrm>
          <a:off x="895428" y="639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164964</xdr:rowOff>
    </xdr:from>
    <xdr:to>
      <xdr:col>24</xdr:col>
      <xdr:colOff>63500</xdr:colOff>
      <xdr:row>58</xdr:row>
      <xdr:rowOff>4102</xdr:rowOff>
    </xdr:to>
    <xdr:cxnSp macro="">
      <xdr:nvCxnSpPr>
        <xdr:cNvPr id="120" name="直線コネクタ 119"/>
        <xdr:cNvCxnSpPr/>
      </xdr:nvCxnSpPr>
      <xdr:spPr>
        <a:xfrm flipV="1">
          <a:off x="3797300" y="9937614"/>
          <a:ext cx="838200" cy="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4102</xdr:rowOff>
    </xdr:from>
    <xdr:to>
      <xdr:col>19</xdr:col>
      <xdr:colOff>177800</xdr:colOff>
      <xdr:row>58</xdr:row>
      <xdr:rowOff>8628</xdr:rowOff>
    </xdr:to>
    <xdr:cxnSp macro="">
      <xdr:nvCxnSpPr>
        <xdr:cNvPr id="123" name="直線コネクタ 122"/>
        <xdr:cNvCxnSpPr/>
      </xdr:nvCxnSpPr>
      <xdr:spPr>
        <a:xfrm flipV="1">
          <a:off x="2908300" y="994820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41150</xdr:rowOff>
    </xdr:from>
    <xdr:to>
      <xdr:col>15</xdr:col>
      <xdr:colOff>50800</xdr:colOff>
      <xdr:row>58</xdr:row>
      <xdr:rowOff>8628</xdr:rowOff>
    </xdr:to>
    <xdr:cxnSp macro="">
      <xdr:nvCxnSpPr>
        <xdr:cNvPr id="126" name="直線コネクタ 125"/>
        <xdr:cNvCxnSpPr/>
      </xdr:nvCxnSpPr>
      <xdr:spPr>
        <a:xfrm>
          <a:off x="2019300" y="9642350"/>
          <a:ext cx="889000" cy="3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41150</xdr:rowOff>
    </xdr:from>
    <xdr:to>
      <xdr:col>10</xdr:col>
      <xdr:colOff>114300</xdr:colOff>
      <xdr:row>57</xdr:row>
      <xdr:rowOff>139220</xdr:rowOff>
    </xdr:to>
    <xdr:cxnSp macro="">
      <xdr:nvCxnSpPr>
        <xdr:cNvPr id="129" name="直線コネクタ 128"/>
        <xdr:cNvCxnSpPr/>
      </xdr:nvCxnSpPr>
      <xdr:spPr>
        <a:xfrm flipV="1">
          <a:off x="1130300" y="9642350"/>
          <a:ext cx="889000" cy="2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114164</xdr:rowOff>
    </xdr:from>
    <xdr:to>
      <xdr:col>24</xdr:col>
      <xdr:colOff>114300</xdr:colOff>
      <xdr:row>58</xdr:row>
      <xdr:rowOff>44314</xdr:rowOff>
    </xdr:to>
    <xdr:sp macro="" textlink="">
      <xdr:nvSpPr>
        <xdr:cNvPr id="139" name="楕円 138"/>
        <xdr:cNvSpPr/>
      </xdr:nvSpPr>
      <xdr:spPr>
        <a:xfrm>
          <a:off x="4584700" y="98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124752</xdr:rowOff>
    </xdr:from>
    <xdr:to>
      <xdr:col>20</xdr:col>
      <xdr:colOff>38100</xdr:colOff>
      <xdr:row>58</xdr:row>
      <xdr:rowOff>54902</xdr:rowOff>
    </xdr:to>
    <xdr:sp macro="" textlink="">
      <xdr:nvSpPr>
        <xdr:cNvPr id="141" name="楕円 140"/>
        <xdr:cNvSpPr/>
      </xdr:nvSpPr>
      <xdr:spPr>
        <a:xfrm>
          <a:off x="3746500" y="98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46029</xdr:rowOff>
    </xdr:from>
    <xdr:ext cx="534377" cy="259045"/>
    <xdr:sp macro="" textlink="">
      <xdr:nvSpPr>
        <xdr:cNvPr id="142" name="テキスト ボックス 141"/>
        <xdr:cNvSpPr txBox="1"/>
      </xdr:nvSpPr>
      <xdr:spPr>
        <a:xfrm>
          <a:off x="3530111" y="99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129278</xdr:rowOff>
    </xdr:from>
    <xdr:to>
      <xdr:col>15</xdr:col>
      <xdr:colOff>101600</xdr:colOff>
      <xdr:row>58</xdr:row>
      <xdr:rowOff>59428</xdr:rowOff>
    </xdr:to>
    <xdr:sp macro="" textlink="">
      <xdr:nvSpPr>
        <xdr:cNvPr id="143" name="楕円 142"/>
        <xdr:cNvSpPr/>
      </xdr:nvSpPr>
      <xdr:spPr>
        <a:xfrm>
          <a:off x="2857500" y="9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50555</xdr:rowOff>
    </xdr:from>
    <xdr:ext cx="534377" cy="259045"/>
    <xdr:sp macro="" textlink="">
      <xdr:nvSpPr>
        <xdr:cNvPr id="144" name="テキスト ボックス 143"/>
        <xdr:cNvSpPr txBox="1"/>
      </xdr:nvSpPr>
      <xdr:spPr>
        <a:xfrm>
          <a:off x="2641111" y="999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161800</xdr:rowOff>
    </xdr:from>
    <xdr:to>
      <xdr:col>10</xdr:col>
      <xdr:colOff>165100</xdr:colOff>
      <xdr:row>56</xdr:row>
      <xdr:rowOff>91950</xdr:rowOff>
    </xdr:to>
    <xdr:sp macro="" textlink="">
      <xdr:nvSpPr>
        <xdr:cNvPr id="145" name="楕円 144"/>
        <xdr:cNvSpPr/>
      </xdr:nvSpPr>
      <xdr:spPr>
        <a:xfrm>
          <a:off x="1968500" y="959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108477</xdr:rowOff>
    </xdr:from>
    <xdr:ext cx="599010" cy="259045"/>
    <xdr:sp macro="" textlink="">
      <xdr:nvSpPr>
        <xdr:cNvPr id="146" name="テキスト ボックス 145"/>
        <xdr:cNvSpPr txBox="1"/>
      </xdr:nvSpPr>
      <xdr:spPr>
        <a:xfrm>
          <a:off x="1719795" y="936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88420</xdr:rowOff>
    </xdr:from>
    <xdr:to>
      <xdr:col>6</xdr:col>
      <xdr:colOff>38100</xdr:colOff>
      <xdr:row>58</xdr:row>
      <xdr:rowOff>18570</xdr:rowOff>
    </xdr:to>
    <xdr:sp macro="" textlink="">
      <xdr:nvSpPr>
        <xdr:cNvPr id="147" name="楕円 146"/>
        <xdr:cNvSpPr/>
      </xdr:nvSpPr>
      <xdr:spPr>
        <a:xfrm>
          <a:off x="1079500" y="986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9697</xdr:rowOff>
    </xdr:from>
    <xdr:ext cx="534377" cy="259045"/>
    <xdr:sp macro="" textlink="">
      <xdr:nvSpPr>
        <xdr:cNvPr id="148" name="テキスト ボックス 147"/>
        <xdr:cNvSpPr txBox="1"/>
      </xdr:nvSpPr>
      <xdr:spPr>
        <a:xfrm>
          <a:off x="863111" y="995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170934</xdr:rowOff>
    </xdr:from>
    <xdr:to>
      <xdr:col>24</xdr:col>
      <xdr:colOff>63500</xdr:colOff>
      <xdr:row>77</xdr:row>
      <xdr:rowOff>98758</xdr:rowOff>
    </xdr:to>
    <xdr:cxnSp macro="">
      <xdr:nvCxnSpPr>
        <xdr:cNvPr id="178" name="直線コネクタ 177"/>
        <xdr:cNvCxnSpPr/>
      </xdr:nvCxnSpPr>
      <xdr:spPr>
        <a:xfrm>
          <a:off x="3797300" y="13201134"/>
          <a:ext cx="838200" cy="9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170934</xdr:rowOff>
    </xdr:from>
    <xdr:to>
      <xdr:col>19</xdr:col>
      <xdr:colOff>177800</xdr:colOff>
      <xdr:row>77</xdr:row>
      <xdr:rowOff>7272</xdr:rowOff>
    </xdr:to>
    <xdr:cxnSp macro="">
      <xdr:nvCxnSpPr>
        <xdr:cNvPr id="181" name="直線コネクタ 180"/>
        <xdr:cNvCxnSpPr/>
      </xdr:nvCxnSpPr>
      <xdr:spPr>
        <a:xfrm flipV="1">
          <a:off x="2908300" y="13201134"/>
          <a:ext cx="889000" cy="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7272</xdr:rowOff>
    </xdr:from>
    <xdr:to>
      <xdr:col>15</xdr:col>
      <xdr:colOff>50800</xdr:colOff>
      <xdr:row>77</xdr:row>
      <xdr:rowOff>165410</xdr:rowOff>
    </xdr:to>
    <xdr:cxnSp macro="">
      <xdr:nvCxnSpPr>
        <xdr:cNvPr id="184" name="直線コネクタ 183"/>
        <xdr:cNvCxnSpPr/>
      </xdr:nvCxnSpPr>
      <xdr:spPr>
        <a:xfrm flipV="1">
          <a:off x="2019300" y="13208922"/>
          <a:ext cx="889000" cy="15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19495</xdr:rowOff>
    </xdr:from>
    <xdr:to>
      <xdr:col>10</xdr:col>
      <xdr:colOff>114300</xdr:colOff>
      <xdr:row>77</xdr:row>
      <xdr:rowOff>165410</xdr:rowOff>
    </xdr:to>
    <xdr:cxnSp macro="">
      <xdr:nvCxnSpPr>
        <xdr:cNvPr id="187" name="直線コネクタ 186"/>
        <xdr:cNvCxnSpPr/>
      </xdr:nvCxnSpPr>
      <xdr:spPr>
        <a:xfrm>
          <a:off x="1130300" y="13221145"/>
          <a:ext cx="889000" cy="1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47958</xdr:rowOff>
    </xdr:from>
    <xdr:to>
      <xdr:col>24</xdr:col>
      <xdr:colOff>114300</xdr:colOff>
      <xdr:row>77</xdr:row>
      <xdr:rowOff>149558</xdr:rowOff>
    </xdr:to>
    <xdr:sp macro="" textlink="">
      <xdr:nvSpPr>
        <xdr:cNvPr id="197" name="楕円 196"/>
        <xdr:cNvSpPr/>
      </xdr:nvSpPr>
      <xdr:spPr>
        <a:xfrm>
          <a:off x="4584700" y="132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26385</xdr:rowOff>
    </xdr:from>
    <xdr:ext cx="599010" cy="259045"/>
    <xdr:sp macro="" textlink="">
      <xdr:nvSpPr>
        <xdr:cNvPr id="198" name="民生費該当値テキスト"/>
        <xdr:cNvSpPr txBox="1"/>
      </xdr:nvSpPr>
      <xdr:spPr>
        <a:xfrm>
          <a:off x="4686300" y="1322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120134</xdr:rowOff>
    </xdr:from>
    <xdr:to>
      <xdr:col>20</xdr:col>
      <xdr:colOff>38100</xdr:colOff>
      <xdr:row>77</xdr:row>
      <xdr:rowOff>50284</xdr:rowOff>
    </xdr:to>
    <xdr:sp macro="" textlink="">
      <xdr:nvSpPr>
        <xdr:cNvPr id="199" name="楕円 198"/>
        <xdr:cNvSpPr/>
      </xdr:nvSpPr>
      <xdr:spPr>
        <a:xfrm>
          <a:off x="3746500" y="1315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66812</xdr:rowOff>
    </xdr:from>
    <xdr:ext cx="599010" cy="259045"/>
    <xdr:sp macro="" textlink="">
      <xdr:nvSpPr>
        <xdr:cNvPr id="200" name="テキスト ボックス 199"/>
        <xdr:cNvSpPr txBox="1"/>
      </xdr:nvSpPr>
      <xdr:spPr>
        <a:xfrm>
          <a:off x="3497795" y="1292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127922</xdr:rowOff>
    </xdr:from>
    <xdr:to>
      <xdr:col>15</xdr:col>
      <xdr:colOff>101600</xdr:colOff>
      <xdr:row>77</xdr:row>
      <xdr:rowOff>58072</xdr:rowOff>
    </xdr:to>
    <xdr:sp macro="" textlink="">
      <xdr:nvSpPr>
        <xdr:cNvPr id="201" name="楕円 200"/>
        <xdr:cNvSpPr/>
      </xdr:nvSpPr>
      <xdr:spPr>
        <a:xfrm>
          <a:off x="2857500" y="1315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74599</xdr:rowOff>
    </xdr:from>
    <xdr:ext cx="599010" cy="259045"/>
    <xdr:sp macro="" textlink="">
      <xdr:nvSpPr>
        <xdr:cNvPr id="202" name="テキスト ボックス 201"/>
        <xdr:cNvSpPr txBox="1"/>
      </xdr:nvSpPr>
      <xdr:spPr>
        <a:xfrm>
          <a:off x="2608795" y="1293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114610</xdr:rowOff>
    </xdr:from>
    <xdr:to>
      <xdr:col>10</xdr:col>
      <xdr:colOff>165100</xdr:colOff>
      <xdr:row>78</xdr:row>
      <xdr:rowOff>44760</xdr:rowOff>
    </xdr:to>
    <xdr:sp macro="" textlink="">
      <xdr:nvSpPr>
        <xdr:cNvPr id="203" name="楕円 202"/>
        <xdr:cNvSpPr/>
      </xdr:nvSpPr>
      <xdr:spPr>
        <a:xfrm>
          <a:off x="1968500" y="133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35887</xdr:rowOff>
    </xdr:from>
    <xdr:ext cx="599010" cy="259045"/>
    <xdr:sp macro="" textlink="">
      <xdr:nvSpPr>
        <xdr:cNvPr id="204" name="テキスト ボックス 203"/>
        <xdr:cNvSpPr txBox="1"/>
      </xdr:nvSpPr>
      <xdr:spPr>
        <a:xfrm>
          <a:off x="1719795" y="1340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140145</xdr:rowOff>
    </xdr:from>
    <xdr:to>
      <xdr:col>6</xdr:col>
      <xdr:colOff>38100</xdr:colOff>
      <xdr:row>77</xdr:row>
      <xdr:rowOff>70295</xdr:rowOff>
    </xdr:to>
    <xdr:sp macro="" textlink="">
      <xdr:nvSpPr>
        <xdr:cNvPr id="205" name="楕円 204"/>
        <xdr:cNvSpPr/>
      </xdr:nvSpPr>
      <xdr:spPr>
        <a:xfrm>
          <a:off x="1079500" y="131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61422</xdr:rowOff>
    </xdr:from>
    <xdr:ext cx="599010" cy="259045"/>
    <xdr:sp macro="" textlink="">
      <xdr:nvSpPr>
        <xdr:cNvPr id="206" name="テキスト ボックス 205"/>
        <xdr:cNvSpPr txBox="1"/>
      </xdr:nvSpPr>
      <xdr:spPr>
        <a:xfrm>
          <a:off x="830795" y="1326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20969</xdr:rowOff>
    </xdr:from>
    <xdr:to>
      <xdr:col>24</xdr:col>
      <xdr:colOff>63500</xdr:colOff>
      <xdr:row>97</xdr:row>
      <xdr:rowOff>21732</xdr:rowOff>
    </xdr:to>
    <xdr:cxnSp macro="">
      <xdr:nvCxnSpPr>
        <xdr:cNvPr id="237" name="直線コネクタ 236"/>
        <xdr:cNvCxnSpPr/>
      </xdr:nvCxnSpPr>
      <xdr:spPr>
        <a:xfrm flipV="1">
          <a:off x="3797300" y="1665161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3118</xdr:rowOff>
    </xdr:from>
    <xdr:to>
      <xdr:col>19</xdr:col>
      <xdr:colOff>177800</xdr:colOff>
      <xdr:row>97</xdr:row>
      <xdr:rowOff>21732</xdr:rowOff>
    </xdr:to>
    <xdr:cxnSp macro="">
      <xdr:nvCxnSpPr>
        <xdr:cNvPr id="240" name="直線コネクタ 239"/>
        <xdr:cNvCxnSpPr/>
      </xdr:nvCxnSpPr>
      <xdr:spPr>
        <a:xfrm>
          <a:off x="2908300" y="16633768"/>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3118</xdr:rowOff>
    </xdr:from>
    <xdr:to>
      <xdr:col>15</xdr:col>
      <xdr:colOff>50800</xdr:colOff>
      <xdr:row>97</xdr:row>
      <xdr:rowOff>5000</xdr:rowOff>
    </xdr:to>
    <xdr:cxnSp macro="">
      <xdr:nvCxnSpPr>
        <xdr:cNvPr id="243" name="直線コネクタ 242"/>
        <xdr:cNvCxnSpPr/>
      </xdr:nvCxnSpPr>
      <xdr:spPr>
        <a:xfrm flipV="1">
          <a:off x="2019300" y="16633768"/>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5000</xdr:rowOff>
    </xdr:from>
    <xdr:to>
      <xdr:col>10</xdr:col>
      <xdr:colOff>114300</xdr:colOff>
      <xdr:row>97</xdr:row>
      <xdr:rowOff>10987</xdr:rowOff>
    </xdr:to>
    <xdr:cxnSp macro="">
      <xdr:nvCxnSpPr>
        <xdr:cNvPr id="246" name="直線コネクタ 245"/>
        <xdr:cNvCxnSpPr/>
      </xdr:nvCxnSpPr>
      <xdr:spPr>
        <a:xfrm flipV="1">
          <a:off x="1130300" y="16635650"/>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141619</xdr:rowOff>
    </xdr:from>
    <xdr:to>
      <xdr:col>24</xdr:col>
      <xdr:colOff>114300</xdr:colOff>
      <xdr:row>97</xdr:row>
      <xdr:rowOff>71769</xdr:rowOff>
    </xdr:to>
    <xdr:sp macro="" textlink="">
      <xdr:nvSpPr>
        <xdr:cNvPr id="256" name="楕円 255"/>
        <xdr:cNvSpPr/>
      </xdr:nvSpPr>
      <xdr:spPr>
        <a:xfrm>
          <a:off x="4584700" y="166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120046</xdr:rowOff>
    </xdr:from>
    <xdr:ext cx="534377" cy="259045"/>
    <xdr:sp macro="" textlink="">
      <xdr:nvSpPr>
        <xdr:cNvPr id="257" name="衛生費該当値テキスト"/>
        <xdr:cNvSpPr txBox="1"/>
      </xdr:nvSpPr>
      <xdr:spPr>
        <a:xfrm>
          <a:off x="4686300" y="165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142382</xdr:rowOff>
    </xdr:from>
    <xdr:to>
      <xdr:col>20</xdr:col>
      <xdr:colOff>38100</xdr:colOff>
      <xdr:row>97</xdr:row>
      <xdr:rowOff>72532</xdr:rowOff>
    </xdr:to>
    <xdr:sp macro="" textlink="">
      <xdr:nvSpPr>
        <xdr:cNvPr id="258" name="楕円 257"/>
        <xdr:cNvSpPr/>
      </xdr:nvSpPr>
      <xdr:spPr>
        <a:xfrm>
          <a:off x="3746500" y="166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63659</xdr:rowOff>
    </xdr:from>
    <xdr:ext cx="534377" cy="259045"/>
    <xdr:sp macro="" textlink="">
      <xdr:nvSpPr>
        <xdr:cNvPr id="259" name="テキスト ボックス 258"/>
        <xdr:cNvSpPr txBox="1"/>
      </xdr:nvSpPr>
      <xdr:spPr>
        <a:xfrm>
          <a:off x="3530111" y="1669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123768</xdr:rowOff>
    </xdr:from>
    <xdr:to>
      <xdr:col>15</xdr:col>
      <xdr:colOff>101600</xdr:colOff>
      <xdr:row>97</xdr:row>
      <xdr:rowOff>53918</xdr:rowOff>
    </xdr:to>
    <xdr:sp macro="" textlink="">
      <xdr:nvSpPr>
        <xdr:cNvPr id="260" name="楕円 259"/>
        <xdr:cNvSpPr/>
      </xdr:nvSpPr>
      <xdr:spPr>
        <a:xfrm>
          <a:off x="2857500" y="165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45045</xdr:rowOff>
    </xdr:from>
    <xdr:ext cx="534377" cy="259045"/>
    <xdr:sp macro="" textlink="">
      <xdr:nvSpPr>
        <xdr:cNvPr id="261" name="テキスト ボックス 260"/>
        <xdr:cNvSpPr txBox="1"/>
      </xdr:nvSpPr>
      <xdr:spPr>
        <a:xfrm>
          <a:off x="2641111" y="1667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125650</xdr:rowOff>
    </xdr:from>
    <xdr:to>
      <xdr:col>10</xdr:col>
      <xdr:colOff>165100</xdr:colOff>
      <xdr:row>97</xdr:row>
      <xdr:rowOff>55800</xdr:rowOff>
    </xdr:to>
    <xdr:sp macro="" textlink="">
      <xdr:nvSpPr>
        <xdr:cNvPr id="262" name="楕円 261"/>
        <xdr:cNvSpPr/>
      </xdr:nvSpPr>
      <xdr:spPr>
        <a:xfrm>
          <a:off x="1968500" y="165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46927</xdr:rowOff>
    </xdr:from>
    <xdr:ext cx="534377" cy="259045"/>
    <xdr:sp macro="" textlink="">
      <xdr:nvSpPr>
        <xdr:cNvPr id="263" name="テキスト ボックス 262"/>
        <xdr:cNvSpPr txBox="1"/>
      </xdr:nvSpPr>
      <xdr:spPr>
        <a:xfrm>
          <a:off x="1752111" y="166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131637</xdr:rowOff>
    </xdr:from>
    <xdr:to>
      <xdr:col>6</xdr:col>
      <xdr:colOff>38100</xdr:colOff>
      <xdr:row>97</xdr:row>
      <xdr:rowOff>61787</xdr:rowOff>
    </xdr:to>
    <xdr:sp macro="" textlink="">
      <xdr:nvSpPr>
        <xdr:cNvPr id="264" name="楕円 263"/>
        <xdr:cNvSpPr/>
      </xdr:nvSpPr>
      <xdr:spPr>
        <a:xfrm>
          <a:off x="1079500" y="165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52914</xdr:rowOff>
    </xdr:from>
    <xdr:ext cx="534377" cy="259045"/>
    <xdr:sp macro="" textlink="">
      <xdr:nvSpPr>
        <xdr:cNvPr id="265" name="テキスト ボックス 264"/>
        <xdr:cNvSpPr txBox="1"/>
      </xdr:nvSpPr>
      <xdr:spPr>
        <a:xfrm>
          <a:off x="863111" y="166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69977</xdr:rowOff>
    </xdr:from>
    <xdr:to>
      <xdr:col>55</xdr:col>
      <xdr:colOff>0</xdr:colOff>
      <xdr:row>38</xdr:row>
      <xdr:rowOff>74778</xdr:rowOff>
    </xdr:to>
    <xdr:cxnSp macro="">
      <xdr:nvCxnSpPr>
        <xdr:cNvPr id="292" name="直線コネクタ 291"/>
        <xdr:cNvCxnSpPr/>
      </xdr:nvCxnSpPr>
      <xdr:spPr>
        <a:xfrm>
          <a:off x="9639300" y="6585077"/>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69977</xdr:rowOff>
    </xdr:from>
    <xdr:to>
      <xdr:col>50</xdr:col>
      <xdr:colOff>114300</xdr:colOff>
      <xdr:row>38</xdr:row>
      <xdr:rowOff>72949</xdr:rowOff>
    </xdr:to>
    <xdr:cxnSp macro="">
      <xdr:nvCxnSpPr>
        <xdr:cNvPr id="295" name="直線コネクタ 294"/>
        <xdr:cNvCxnSpPr/>
      </xdr:nvCxnSpPr>
      <xdr:spPr>
        <a:xfrm flipV="1">
          <a:off x="8750300" y="658507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70206</xdr:rowOff>
    </xdr:from>
    <xdr:to>
      <xdr:col>45</xdr:col>
      <xdr:colOff>177800</xdr:colOff>
      <xdr:row>38</xdr:row>
      <xdr:rowOff>72949</xdr:rowOff>
    </xdr:to>
    <xdr:cxnSp macro="">
      <xdr:nvCxnSpPr>
        <xdr:cNvPr id="298" name="直線コネクタ 297"/>
        <xdr:cNvCxnSpPr/>
      </xdr:nvCxnSpPr>
      <xdr:spPr>
        <a:xfrm>
          <a:off x="7861300" y="658530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39345</xdr:rowOff>
    </xdr:from>
    <xdr:to>
      <xdr:col>41</xdr:col>
      <xdr:colOff>50800</xdr:colOff>
      <xdr:row>38</xdr:row>
      <xdr:rowOff>70206</xdr:rowOff>
    </xdr:to>
    <xdr:cxnSp macro="">
      <xdr:nvCxnSpPr>
        <xdr:cNvPr id="301" name="直線コネクタ 300"/>
        <xdr:cNvCxnSpPr/>
      </xdr:nvCxnSpPr>
      <xdr:spPr>
        <a:xfrm>
          <a:off x="6972300" y="6554445"/>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23978</xdr:rowOff>
    </xdr:from>
    <xdr:to>
      <xdr:col>55</xdr:col>
      <xdr:colOff>50800</xdr:colOff>
      <xdr:row>38</xdr:row>
      <xdr:rowOff>125578</xdr:rowOff>
    </xdr:to>
    <xdr:sp macro="" textlink="">
      <xdr:nvSpPr>
        <xdr:cNvPr id="311" name="楕円 310"/>
        <xdr:cNvSpPr/>
      </xdr:nvSpPr>
      <xdr:spPr>
        <a:xfrm>
          <a:off x="104267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110355</xdr:rowOff>
    </xdr:from>
    <xdr:ext cx="378565" cy="259045"/>
    <xdr:sp macro="" textlink="">
      <xdr:nvSpPr>
        <xdr:cNvPr id="312" name="労働費該当値テキスト"/>
        <xdr:cNvSpPr txBox="1"/>
      </xdr:nvSpPr>
      <xdr:spPr>
        <a:xfrm>
          <a:off x="10528300" y="6454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19177</xdr:rowOff>
    </xdr:from>
    <xdr:to>
      <xdr:col>50</xdr:col>
      <xdr:colOff>165100</xdr:colOff>
      <xdr:row>38</xdr:row>
      <xdr:rowOff>120777</xdr:rowOff>
    </xdr:to>
    <xdr:sp macro="" textlink="">
      <xdr:nvSpPr>
        <xdr:cNvPr id="313" name="楕円 312"/>
        <xdr:cNvSpPr/>
      </xdr:nvSpPr>
      <xdr:spPr>
        <a:xfrm>
          <a:off x="9588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111904</xdr:rowOff>
    </xdr:from>
    <xdr:ext cx="378565" cy="259045"/>
    <xdr:sp macro="" textlink="">
      <xdr:nvSpPr>
        <xdr:cNvPr id="314" name="テキスト ボックス 313"/>
        <xdr:cNvSpPr txBox="1"/>
      </xdr:nvSpPr>
      <xdr:spPr>
        <a:xfrm>
          <a:off x="9450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22149</xdr:rowOff>
    </xdr:from>
    <xdr:to>
      <xdr:col>46</xdr:col>
      <xdr:colOff>38100</xdr:colOff>
      <xdr:row>38</xdr:row>
      <xdr:rowOff>123749</xdr:rowOff>
    </xdr:to>
    <xdr:sp macro="" textlink="">
      <xdr:nvSpPr>
        <xdr:cNvPr id="315" name="楕円 314"/>
        <xdr:cNvSpPr/>
      </xdr:nvSpPr>
      <xdr:spPr>
        <a:xfrm>
          <a:off x="8699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114876</xdr:rowOff>
    </xdr:from>
    <xdr:ext cx="378565" cy="259045"/>
    <xdr:sp macro="" textlink="">
      <xdr:nvSpPr>
        <xdr:cNvPr id="316" name="テキスト ボックス 315"/>
        <xdr:cNvSpPr txBox="1"/>
      </xdr:nvSpPr>
      <xdr:spPr>
        <a:xfrm>
          <a:off x="8561017" y="66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19406</xdr:rowOff>
    </xdr:from>
    <xdr:to>
      <xdr:col>41</xdr:col>
      <xdr:colOff>101600</xdr:colOff>
      <xdr:row>38</xdr:row>
      <xdr:rowOff>121006</xdr:rowOff>
    </xdr:to>
    <xdr:sp macro="" textlink="">
      <xdr:nvSpPr>
        <xdr:cNvPr id="317" name="楕円 316"/>
        <xdr:cNvSpPr/>
      </xdr:nvSpPr>
      <xdr:spPr>
        <a:xfrm>
          <a:off x="78105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112133</xdr:rowOff>
    </xdr:from>
    <xdr:ext cx="378565" cy="259045"/>
    <xdr:sp macro="" textlink="">
      <xdr:nvSpPr>
        <xdr:cNvPr id="318" name="テキスト ボックス 317"/>
        <xdr:cNvSpPr txBox="1"/>
      </xdr:nvSpPr>
      <xdr:spPr>
        <a:xfrm>
          <a:off x="7672017" y="66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159995</xdr:rowOff>
    </xdr:from>
    <xdr:to>
      <xdr:col>36</xdr:col>
      <xdr:colOff>165100</xdr:colOff>
      <xdr:row>38</xdr:row>
      <xdr:rowOff>90145</xdr:rowOff>
    </xdr:to>
    <xdr:sp macro="" textlink="">
      <xdr:nvSpPr>
        <xdr:cNvPr id="319" name="楕円 318"/>
        <xdr:cNvSpPr/>
      </xdr:nvSpPr>
      <xdr:spPr>
        <a:xfrm>
          <a:off x="6921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81272</xdr:rowOff>
    </xdr:from>
    <xdr:ext cx="378565" cy="259045"/>
    <xdr:sp macro="" textlink="">
      <xdr:nvSpPr>
        <xdr:cNvPr id="320" name="テキスト ボックス 319"/>
        <xdr:cNvSpPr txBox="1"/>
      </xdr:nvSpPr>
      <xdr:spPr>
        <a:xfrm>
          <a:off x="6783017" y="65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21423</xdr:rowOff>
    </xdr:from>
    <xdr:to>
      <xdr:col>55</xdr:col>
      <xdr:colOff>0</xdr:colOff>
      <xdr:row>54</xdr:row>
      <xdr:rowOff>134076</xdr:rowOff>
    </xdr:to>
    <xdr:cxnSp macro="">
      <xdr:nvCxnSpPr>
        <xdr:cNvPr id="347" name="直線コネクタ 346"/>
        <xdr:cNvCxnSpPr/>
      </xdr:nvCxnSpPr>
      <xdr:spPr>
        <a:xfrm>
          <a:off x="9639300" y="9279723"/>
          <a:ext cx="838200" cy="1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21423</xdr:rowOff>
    </xdr:from>
    <xdr:to>
      <xdr:col>50</xdr:col>
      <xdr:colOff>114300</xdr:colOff>
      <xdr:row>55</xdr:row>
      <xdr:rowOff>100175</xdr:rowOff>
    </xdr:to>
    <xdr:cxnSp macro="">
      <xdr:nvCxnSpPr>
        <xdr:cNvPr id="350" name="直線コネクタ 349"/>
        <xdr:cNvCxnSpPr/>
      </xdr:nvCxnSpPr>
      <xdr:spPr>
        <a:xfrm flipV="1">
          <a:off x="8750300" y="9279723"/>
          <a:ext cx="889000" cy="25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100175</xdr:rowOff>
    </xdr:from>
    <xdr:to>
      <xdr:col>45</xdr:col>
      <xdr:colOff>177800</xdr:colOff>
      <xdr:row>55</xdr:row>
      <xdr:rowOff>126258</xdr:rowOff>
    </xdr:to>
    <xdr:cxnSp macro="">
      <xdr:nvCxnSpPr>
        <xdr:cNvPr id="353" name="直線コネクタ 352"/>
        <xdr:cNvCxnSpPr/>
      </xdr:nvCxnSpPr>
      <xdr:spPr>
        <a:xfrm flipV="1">
          <a:off x="7861300" y="9529925"/>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45174</xdr:rowOff>
    </xdr:from>
    <xdr:to>
      <xdr:col>41</xdr:col>
      <xdr:colOff>50800</xdr:colOff>
      <xdr:row>55</xdr:row>
      <xdr:rowOff>126258</xdr:rowOff>
    </xdr:to>
    <xdr:cxnSp macro="">
      <xdr:nvCxnSpPr>
        <xdr:cNvPr id="356" name="直線コネクタ 355"/>
        <xdr:cNvCxnSpPr/>
      </xdr:nvCxnSpPr>
      <xdr:spPr>
        <a:xfrm>
          <a:off x="6972300" y="9474924"/>
          <a:ext cx="889000" cy="8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83276</xdr:rowOff>
    </xdr:from>
    <xdr:to>
      <xdr:col>55</xdr:col>
      <xdr:colOff>50800</xdr:colOff>
      <xdr:row>55</xdr:row>
      <xdr:rowOff>13426</xdr:rowOff>
    </xdr:to>
    <xdr:sp macro="" textlink="">
      <xdr:nvSpPr>
        <xdr:cNvPr id="366" name="楕円 365"/>
        <xdr:cNvSpPr/>
      </xdr:nvSpPr>
      <xdr:spPr>
        <a:xfrm>
          <a:off x="10426700" y="93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106153</xdr:rowOff>
    </xdr:from>
    <xdr:ext cx="534377" cy="259045"/>
    <xdr:sp macro="" textlink="">
      <xdr:nvSpPr>
        <xdr:cNvPr id="367" name="農林水産業費該当値テキスト"/>
        <xdr:cNvSpPr txBox="1"/>
      </xdr:nvSpPr>
      <xdr:spPr>
        <a:xfrm>
          <a:off x="10528300" y="919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142073</xdr:rowOff>
    </xdr:from>
    <xdr:to>
      <xdr:col>50</xdr:col>
      <xdr:colOff>165100</xdr:colOff>
      <xdr:row>54</xdr:row>
      <xdr:rowOff>72223</xdr:rowOff>
    </xdr:to>
    <xdr:sp macro="" textlink="">
      <xdr:nvSpPr>
        <xdr:cNvPr id="368" name="楕円 367"/>
        <xdr:cNvSpPr/>
      </xdr:nvSpPr>
      <xdr:spPr>
        <a:xfrm>
          <a:off x="9588500" y="92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88750</xdr:rowOff>
    </xdr:from>
    <xdr:ext cx="534377" cy="259045"/>
    <xdr:sp macro="" textlink="">
      <xdr:nvSpPr>
        <xdr:cNvPr id="369" name="テキスト ボックス 368"/>
        <xdr:cNvSpPr txBox="1"/>
      </xdr:nvSpPr>
      <xdr:spPr>
        <a:xfrm>
          <a:off x="9372111" y="90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49375</xdr:rowOff>
    </xdr:from>
    <xdr:to>
      <xdr:col>46</xdr:col>
      <xdr:colOff>38100</xdr:colOff>
      <xdr:row>55</xdr:row>
      <xdr:rowOff>150975</xdr:rowOff>
    </xdr:to>
    <xdr:sp macro="" textlink="">
      <xdr:nvSpPr>
        <xdr:cNvPr id="370" name="楕円 369"/>
        <xdr:cNvSpPr/>
      </xdr:nvSpPr>
      <xdr:spPr>
        <a:xfrm>
          <a:off x="8699500" y="94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167502</xdr:rowOff>
    </xdr:from>
    <xdr:ext cx="534377" cy="259045"/>
    <xdr:sp macro="" textlink="">
      <xdr:nvSpPr>
        <xdr:cNvPr id="371" name="テキスト ボックス 370"/>
        <xdr:cNvSpPr txBox="1"/>
      </xdr:nvSpPr>
      <xdr:spPr>
        <a:xfrm>
          <a:off x="8483111" y="925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75458</xdr:rowOff>
    </xdr:from>
    <xdr:to>
      <xdr:col>41</xdr:col>
      <xdr:colOff>101600</xdr:colOff>
      <xdr:row>56</xdr:row>
      <xdr:rowOff>5608</xdr:rowOff>
    </xdr:to>
    <xdr:sp macro="" textlink="">
      <xdr:nvSpPr>
        <xdr:cNvPr id="372" name="楕円 371"/>
        <xdr:cNvSpPr/>
      </xdr:nvSpPr>
      <xdr:spPr>
        <a:xfrm>
          <a:off x="7810500" y="95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22135</xdr:rowOff>
    </xdr:from>
    <xdr:ext cx="534377" cy="259045"/>
    <xdr:sp macro="" textlink="">
      <xdr:nvSpPr>
        <xdr:cNvPr id="373" name="テキスト ボックス 372"/>
        <xdr:cNvSpPr txBox="1"/>
      </xdr:nvSpPr>
      <xdr:spPr>
        <a:xfrm>
          <a:off x="7594111" y="928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165824</xdr:rowOff>
    </xdr:from>
    <xdr:to>
      <xdr:col>36</xdr:col>
      <xdr:colOff>165100</xdr:colOff>
      <xdr:row>55</xdr:row>
      <xdr:rowOff>95974</xdr:rowOff>
    </xdr:to>
    <xdr:sp macro="" textlink="">
      <xdr:nvSpPr>
        <xdr:cNvPr id="374" name="楕円 373"/>
        <xdr:cNvSpPr/>
      </xdr:nvSpPr>
      <xdr:spPr>
        <a:xfrm>
          <a:off x="6921500" y="94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87101</xdr:rowOff>
    </xdr:from>
    <xdr:ext cx="534377" cy="259045"/>
    <xdr:sp macro="" textlink="">
      <xdr:nvSpPr>
        <xdr:cNvPr id="375" name="テキスト ボックス 374"/>
        <xdr:cNvSpPr txBox="1"/>
      </xdr:nvSpPr>
      <xdr:spPr>
        <a:xfrm>
          <a:off x="6705111" y="95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16988</xdr:rowOff>
    </xdr:from>
    <xdr:to>
      <xdr:col>55</xdr:col>
      <xdr:colOff>0</xdr:colOff>
      <xdr:row>76</xdr:row>
      <xdr:rowOff>61610</xdr:rowOff>
    </xdr:to>
    <xdr:cxnSp macro="">
      <xdr:nvCxnSpPr>
        <xdr:cNvPr id="402" name="直線コネクタ 401"/>
        <xdr:cNvCxnSpPr/>
      </xdr:nvCxnSpPr>
      <xdr:spPr>
        <a:xfrm flipV="1">
          <a:off x="9639300" y="13047188"/>
          <a:ext cx="838200" cy="4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61610</xdr:rowOff>
    </xdr:from>
    <xdr:to>
      <xdr:col>50</xdr:col>
      <xdr:colOff>114300</xdr:colOff>
      <xdr:row>76</xdr:row>
      <xdr:rowOff>91008</xdr:rowOff>
    </xdr:to>
    <xdr:cxnSp macro="">
      <xdr:nvCxnSpPr>
        <xdr:cNvPr id="405" name="直線コネクタ 404"/>
        <xdr:cNvCxnSpPr/>
      </xdr:nvCxnSpPr>
      <xdr:spPr>
        <a:xfrm flipV="1">
          <a:off x="8750300" y="13091810"/>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91008</xdr:rowOff>
    </xdr:from>
    <xdr:to>
      <xdr:col>45</xdr:col>
      <xdr:colOff>177800</xdr:colOff>
      <xdr:row>76</xdr:row>
      <xdr:rowOff>133550</xdr:rowOff>
    </xdr:to>
    <xdr:cxnSp macro="">
      <xdr:nvCxnSpPr>
        <xdr:cNvPr id="408" name="直線コネクタ 407"/>
        <xdr:cNvCxnSpPr/>
      </xdr:nvCxnSpPr>
      <xdr:spPr>
        <a:xfrm flipV="1">
          <a:off x="7861300" y="13121208"/>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132476</xdr:rowOff>
    </xdr:from>
    <xdr:to>
      <xdr:col>41</xdr:col>
      <xdr:colOff>50800</xdr:colOff>
      <xdr:row>76</xdr:row>
      <xdr:rowOff>133550</xdr:rowOff>
    </xdr:to>
    <xdr:cxnSp macro="">
      <xdr:nvCxnSpPr>
        <xdr:cNvPr id="411" name="直線コネクタ 410"/>
        <xdr:cNvCxnSpPr/>
      </xdr:nvCxnSpPr>
      <xdr:spPr>
        <a:xfrm>
          <a:off x="6972300" y="13162676"/>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137637</xdr:rowOff>
    </xdr:from>
    <xdr:to>
      <xdr:col>55</xdr:col>
      <xdr:colOff>50800</xdr:colOff>
      <xdr:row>76</xdr:row>
      <xdr:rowOff>67788</xdr:rowOff>
    </xdr:to>
    <xdr:sp macro="" textlink="">
      <xdr:nvSpPr>
        <xdr:cNvPr id="421" name="楕円 420"/>
        <xdr:cNvSpPr/>
      </xdr:nvSpPr>
      <xdr:spPr>
        <a:xfrm>
          <a:off x="10426700" y="129963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160514</xdr:rowOff>
    </xdr:from>
    <xdr:ext cx="534377" cy="259045"/>
    <xdr:sp macro="" textlink="">
      <xdr:nvSpPr>
        <xdr:cNvPr id="422" name="商工費該当値テキスト"/>
        <xdr:cNvSpPr txBox="1"/>
      </xdr:nvSpPr>
      <xdr:spPr>
        <a:xfrm>
          <a:off x="10528300" y="1284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10810</xdr:rowOff>
    </xdr:from>
    <xdr:to>
      <xdr:col>50</xdr:col>
      <xdr:colOff>165100</xdr:colOff>
      <xdr:row>76</xdr:row>
      <xdr:rowOff>112410</xdr:rowOff>
    </xdr:to>
    <xdr:sp macro="" textlink="">
      <xdr:nvSpPr>
        <xdr:cNvPr id="423" name="楕円 422"/>
        <xdr:cNvSpPr/>
      </xdr:nvSpPr>
      <xdr:spPr>
        <a:xfrm>
          <a:off x="9588500" y="130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128937</xdr:rowOff>
    </xdr:from>
    <xdr:ext cx="534377" cy="259045"/>
    <xdr:sp macro="" textlink="">
      <xdr:nvSpPr>
        <xdr:cNvPr id="424" name="テキスト ボックス 423"/>
        <xdr:cNvSpPr txBox="1"/>
      </xdr:nvSpPr>
      <xdr:spPr>
        <a:xfrm>
          <a:off x="9372111" y="1281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40208</xdr:rowOff>
    </xdr:from>
    <xdr:to>
      <xdr:col>46</xdr:col>
      <xdr:colOff>38100</xdr:colOff>
      <xdr:row>76</xdr:row>
      <xdr:rowOff>141808</xdr:rowOff>
    </xdr:to>
    <xdr:sp macro="" textlink="">
      <xdr:nvSpPr>
        <xdr:cNvPr id="425" name="楕円 424"/>
        <xdr:cNvSpPr/>
      </xdr:nvSpPr>
      <xdr:spPr>
        <a:xfrm>
          <a:off x="8699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158335</xdr:rowOff>
    </xdr:from>
    <xdr:ext cx="534377" cy="259045"/>
    <xdr:sp macro="" textlink="">
      <xdr:nvSpPr>
        <xdr:cNvPr id="426" name="テキスト ボックス 425"/>
        <xdr:cNvSpPr txBox="1"/>
      </xdr:nvSpPr>
      <xdr:spPr>
        <a:xfrm>
          <a:off x="8483111" y="128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82750</xdr:rowOff>
    </xdr:from>
    <xdr:to>
      <xdr:col>41</xdr:col>
      <xdr:colOff>101600</xdr:colOff>
      <xdr:row>77</xdr:row>
      <xdr:rowOff>12900</xdr:rowOff>
    </xdr:to>
    <xdr:sp macro="" textlink="">
      <xdr:nvSpPr>
        <xdr:cNvPr id="427" name="楕円 426"/>
        <xdr:cNvSpPr/>
      </xdr:nvSpPr>
      <xdr:spPr>
        <a:xfrm>
          <a:off x="7810500" y="131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4027</xdr:rowOff>
    </xdr:from>
    <xdr:ext cx="534377" cy="259045"/>
    <xdr:sp macro="" textlink="">
      <xdr:nvSpPr>
        <xdr:cNvPr id="428" name="テキスト ボックス 427"/>
        <xdr:cNvSpPr txBox="1"/>
      </xdr:nvSpPr>
      <xdr:spPr>
        <a:xfrm>
          <a:off x="7594111" y="132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81676</xdr:rowOff>
    </xdr:from>
    <xdr:to>
      <xdr:col>36</xdr:col>
      <xdr:colOff>165100</xdr:colOff>
      <xdr:row>77</xdr:row>
      <xdr:rowOff>11826</xdr:rowOff>
    </xdr:to>
    <xdr:sp macro="" textlink="">
      <xdr:nvSpPr>
        <xdr:cNvPr id="429" name="楕円 428"/>
        <xdr:cNvSpPr/>
      </xdr:nvSpPr>
      <xdr:spPr>
        <a:xfrm>
          <a:off x="6921500" y="131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2953</xdr:rowOff>
    </xdr:from>
    <xdr:ext cx="534377" cy="259045"/>
    <xdr:sp macro="" textlink="">
      <xdr:nvSpPr>
        <xdr:cNvPr id="430" name="テキスト ボックス 429"/>
        <xdr:cNvSpPr txBox="1"/>
      </xdr:nvSpPr>
      <xdr:spPr>
        <a:xfrm>
          <a:off x="6705111" y="132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56091</xdr:rowOff>
    </xdr:from>
    <xdr:to>
      <xdr:col>55</xdr:col>
      <xdr:colOff>0</xdr:colOff>
      <xdr:row>97</xdr:row>
      <xdr:rowOff>61961</xdr:rowOff>
    </xdr:to>
    <xdr:cxnSp macro="">
      <xdr:nvCxnSpPr>
        <xdr:cNvPr id="457" name="直線コネクタ 456"/>
        <xdr:cNvCxnSpPr/>
      </xdr:nvCxnSpPr>
      <xdr:spPr>
        <a:xfrm>
          <a:off x="9639300" y="16686741"/>
          <a:ext cx="838200" cy="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49028</xdr:rowOff>
    </xdr:from>
    <xdr:to>
      <xdr:col>50</xdr:col>
      <xdr:colOff>114300</xdr:colOff>
      <xdr:row>97</xdr:row>
      <xdr:rowOff>56091</xdr:rowOff>
    </xdr:to>
    <xdr:cxnSp macro="">
      <xdr:nvCxnSpPr>
        <xdr:cNvPr id="460" name="直線コネクタ 459"/>
        <xdr:cNvCxnSpPr/>
      </xdr:nvCxnSpPr>
      <xdr:spPr>
        <a:xfrm>
          <a:off x="8750300" y="16679678"/>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49028</xdr:rowOff>
    </xdr:from>
    <xdr:to>
      <xdr:col>45</xdr:col>
      <xdr:colOff>177800</xdr:colOff>
      <xdr:row>97</xdr:row>
      <xdr:rowOff>56673</xdr:rowOff>
    </xdr:to>
    <xdr:cxnSp macro="">
      <xdr:nvCxnSpPr>
        <xdr:cNvPr id="463" name="直線コネクタ 462"/>
        <xdr:cNvCxnSpPr/>
      </xdr:nvCxnSpPr>
      <xdr:spPr>
        <a:xfrm flipV="1">
          <a:off x="7861300" y="16679678"/>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9123</xdr:rowOff>
    </xdr:from>
    <xdr:to>
      <xdr:col>41</xdr:col>
      <xdr:colOff>50800</xdr:colOff>
      <xdr:row>97</xdr:row>
      <xdr:rowOff>56673</xdr:rowOff>
    </xdr:to>
    <xdr:cxnSp macro="">
      <xdr:nvCxnSpPr>
        <xdr:cNvPr id="466" name="直線コネクタ 465"/>
        <xdr:cNvCxnSpPr/>
      </xdr:nvCxnSpPr>
      <xdr:spPr>
        <a:xfrm>
          <a:off x="6972300" y="16639773"/>
          <a:ext cx="889000" cy="4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45311</xdr:rowOff>
    </xdr:from>
    <xdr:ext cx="534377" cy="259045"/>
    <xdr:sp macro="" textlink="">
      <xdr:nvSpPr>
        <xdr:cNvPr id="468" name="テキスト ボックス 467"/>
        <xdr:cNvSpPr txBox="1"/>
      </xdr:nvSpPr>
      <xdr:spPr>
        <a:xfrm>
          <a:off x="7594111" y="1684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19003</xdr:rowOff>
    </xdr:from>
    <xdr:ext cx="534377" cy="259045"/>
    <xdr:sp macro="" textlink="">
      <xdr:nvSpPr>
        <xdr:cNvPr id="470" name="テキスト ボックス 469"/>
        <xdr:cNvSpPr txBox="1"/>
      </xdr:nvSpPr>
      <xdr:spPr>
        <a:xfrm>
          <a:off x="6705111" y="168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11161</xdr:rowOff>
    </xdr:from>
    <xdr:to>
      <xdr:col>55</xdr:col>
      <xdr:colOff>50800</xdr:colOff>
      <xdr:row>97</xdr:row>
      <xdr:rowOff>112761</xdr:rowOff>
    </xdr:to>
    <xdr:sp macro="" textlink="">
      <xdr:nvSpPr>
        <xdr:cNvPr id="476" name="楕円 475"/>
        <xdr:cNvSpPr/>
      </xdr:nvSpPr>
      <xdr:spPr>
        <a:xfrm>
          <a:off x="10426700" y="166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34038</xdr:rowOff>
    </xdr:from>
    <xdr:ext cx="599010" cy="259045"/>
    <xdr:sp macro="" textlink="">
      <xdr:nvSpPr>
        <xdr:cNvPr id="477" name="土木費該当値テキスト"/>
        <xdr:cNvSpPr txBox="1"/>
      </xdr:nvSpPr>
      <xdr:spPr>
        <a:xfrm>
          <a:off x="10528300" y="1649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5291</xdr:rowOff>
    </xdr:from>
    <xdr:to>
      <xdr:col>50</xdr:col>
      <xdr:colOff>165100</xdr:colOff>
      <xdr:row>97</xdr:row>
      <xdr:rowOff>106891</xdr:rowOff>
    </xdr:to>
    <xdr:sp macro="" textlink="">
      <xdr:nvSpPr>
        <xdr:cNvPr id="478" name="楕円 477"/>
        <xdr:cNvSpPr/>
      </xdr:nvSpPr>
      <xdr:spPr>
        <a:xfrm>
          <a:off x="9588500" y="166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123418</xdr:rowOff>
    </xdr:from>
    <xdr:ext cx="599010" cy="259045"/>
    <xdr:sp macro="" textlink="">
      <xdr:nvSpPr>
        <xdr:cNvPr id="479" name="テキスト ボックス 478"/>
        <xdr:cNvSpPr txBox="1"/>
      </xdr:nvSpPr>
      <xdr:spPr>
        <a:xfrm>
          <a:off x="9339795" y="1641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169678</xdr:rowOff>
    </xdr:from>
    <xdr:to>
      <xdr:col>46</xdr:col>
      <xdr:colOff>38100</xdr:colOff>
      <xdr:row>97</xdr:row>
      <xdr:rowOff>99828</xdr:rowOff>
    </xdr:to>
    <xdr:sp macro="" textlink="">
      <xdr:nvSpPr>
        <xdr:cNvPr id="480" name="楕円 479"/>
        <xdr:cNvSpPr/>
      </xdr:nvSpPr>
      <xdr:spPr>
        <a:xfrm>
          <a:off x="8699500" y="166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116355</xdr:rowOff>
    </xdr:from>
    <xdr:ext cx="599010" cy="259045"/>
    <xdr:sp macro="" textlink="">
      <xdr:nvSpPr>
        <xdr:cNvPr id="481" name="テキスト ボックス 480"/>
        <xdr:cNvSpPr txBox="1"/>
      </xdr:nvSpPr>
      <xdr:spPr>
        <a:xfrm>
          <a:off x="8450795" y="1640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5873</xdr:rowOff>
    </xdr:from>
    <xdr:to>
      <xdr:col>41</xdr:col>
      <xdr:colOff>101600</xdr:colOff>
      <xdr:row>97</xdr:row>
      <xdr:rowOff>107473</xdr:rowOff>
    </xdr:to>
    <xdr:sp macro="" textlink="">
      <xdr:nvSpPr>
        <xdr:cNvPr id="482" name="楕円 481"/>
        <xdr:cNvSpPr/>
      </xdr:nvSpPr>
      <xdr:spPr>
        <a:xfrm>
          <a:off x="7810500" y="166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124000</xdr:rowOff>
    </xdr:from>
    <xdr:ext cx="599010" cy="259045"/>
    <xdr:sp macro="" textlink="">
      <xdr:nvSpPr>
        <xdr:cNvPr id="483" name="テキスト ボックス 482"/>
        <xdr:cNvSpPr txBox="1"/>
      </xdr:nvSpPr>
      <xdr:spPr>
        <a:xfrm>
          <a:off x="7561795" y="1641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129773</xdr:rowOff>
    </xdr:from>
    <xdr:to>
      <xdr:col>36</xdr:col>
      <xdr:colOff>165100</xdr:colOff>
      <xdr:row>97</xdr:row>
      <xdr:rowOff>59923</xdr:rowOff>
    </xdr:to>
    <xdr:sp macro="" textlink="">
      <xdr:nvSpPr>
        <xdr:cNvPr id="484" name="楕円 483"/>
        <xdr:cNvSpPr/>
      </xdr:nvSpPr>
      <xdr:spPr>
        <a:xfrm>
          <a:off x="6921500" y="165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76450</xdr:rowOff>
    </xdr:from>
    <xdr:ext cx="599010" cy="259045"/>
    <xdr:sp macro="" textlink="">
      <xdr:nvSpPr>
        <xdr:cNvPr id="485" name="テキスト ボックス 484"/>
        <xdr:cNvSpPr txBox="1"/>
      </xdr:nvSpPr>
      <xdr:spPr>
        <a:xfrm>
          <a:off x="6672795" y="1636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90048</xdr:rowOff>
    </xdr:from>
    <xdr:to>
      <xdr:col>85</xdr:col>
      <xdr:colOff>127000</xdr:colOff>
      <xdr:row>36</xdr:row>
      <xdr:rowOff>32121</xdr:rowOff>
    </xdr:to>
    <xdr:cxnSp macro="">
      <xdr:nvCxnSpPr>
        <xdr:cNvPr id="513" name="直線コネクタ 512"/>
        <xdr:cNvCxnSpPr/>
      </xdr:nvCxnSpPr>
      <xdr:spPr>
        <a:xfrm flipV="1">
          <a:off x="15481300" y="5747898"/>
          <a:ext cx="838200" cy="45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32121</xdr:rowOff>
    </xdr:from>
    <xdr:to>
      <xdr:col>81</xdr:col>
      <xdr:colOff>50800</xdr:colOff>
      <xdr:row>36</xdr:row>
      <xdr:rowOff>94300</xdr:rowOff>
    </xdr:to>
    <xdr:cxnSp macro="">
      <xdr:nvCxnSpPr>
        <xdr:cNvPr id="516" name="直線コネクタ 515"/>
        <xdr:cNvCxnSpPr/>
      </xdr:nvCxnSpPr>
      <xdr:spPr>
        <a:xfrm flipV="1">
          <a:off x="14592300" y="6204321"/>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18" name="テキスト ボックス 517"/>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103810</xdr:rowOff>
    </xdr:from>
    <xdr:to>
      <xdr:col>76</xdr:col>
      <xdr:colOff>114300</xdr:colOff>
      <xdr:row>36</xdr:row>
      <xdr:rowOff>94300</xdr:rowOff>
    </xdr:to>
    <xdr:cxnSp macro="">
      <xdr:nvCxnSpPr>
        <xdr:cNvPr id="519" name="直線コネクタ 518"/>
        <xdr:cNvCxnSpPr/>
      </xdr:nvCxnSpPr>
      <xdr:spPr>
        <a:xfrm>
          <a:off x="13703300" y="5933110"/>
          <a:ext cx="889000" cy="33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103810</xdr:rowOff>
    </xdr:from>
    <xdr:to>
      <xdr:col>71</xdr:col>
      <xdr:colOff>177800</xdr:colOff>
      <xdr:row>36</xdr:row>
      <xdr:rowOff>30795</xdr:rowOff>
    </xdr:to>
    <xdr:cxnSp macro="">
      <xdr:nvCxnSpPr>
        <xdr:cNvPr id="522" name="直線コネクタ 521"/>
        <xdr:cNvCxnSpPr/>
      </xdr:nvCxnSpPr>
      <xdr:spPr>
        <a:xfrm flipV="1">
          <a:off x="12814300" y="5933110"/>
          <a:ext cx="889000" cy="26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39248</xdr:rowOff>
    </xdr:from>
    <xdr:to>
      <xdr:col>85</xdr:col>
      <xdr:colOff>177800</xdr:colOff>
      <xdr:row>33</xdr:row>
      <xdr:rowOff>140848</xdr:rowOff>
    </xdr:to>
    <xdr:sp macro="" textlink="">
      <xdr:nvSpPr>
        <xdr:cNvPr id="532" name="楕円 531"/>
        <xdr:cNvSpPr/>
      </xdr:nvSpPr>
      <xdr:spPr>
        <a:xfrm>
          <a:off x="16268700" y="569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62125</xdr:rowOff>
    </xdr:from>
    <xdr:ext cx="534377" cy="259045"/>
    <xdr:sp macro="" textlink="">
      <xdr:nvSpPr>
        <xdr:cNvPr id="533" name="消防費該当値テキスト"/>
        <xdr:cNvSpPr txBox="1"/>
      </xdr:nvSpPr>
      <xdr:spPr>
        <a:xfrm>
          <a:off x="16370300" y="554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152771</xdr:rowOff>
    </xdr:from>
    <xdr:to>
      <xdr:col>81</xdr:col>
      <xdr:colOff>101600</xdr:colOff>
      <xdr:row>36</xdr:row>
      <xdr:rowOff>82921</xdr:rowOff>
    </xdr:to>
    <xdr:sp macro="" textlink="">
      <xdr:nvSpPr>
        <xdr:cNvPr id="534" name="楕円 533"/>
        <xdr:cNvSpPr/>
      </xdr:nvSpPr>
      <xdr:spPr>
        <a:xfrm>
          <a:off x="15430500" y="615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99448</xdr:rowOff>
    </xdr:from>
    <xdr:ext cx="534377" cy="259045"/>
    <xdr:sp macro="" textlink="">
      <xdr:nvSpPr>
        <xdr:cNvPr id="535" name="テキスト ボックス 534"/>
        <xdr:cNvSpPr txBox="1"/>
      </xdr:nvSpPr>
      <xdr:spPr>
        <a:xfrm>
          <a:off x="15214111" y="592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43500</xdr:rowOff>
    </xdr:from>
    <xdr:to>
      <xdr:col>76</xdr:col>
      <xdr:colOff>165100</xdr:colOff>
      <xdr:row>36</xdr:row>
      <xdr:rowOff>145100</xdr:rowOff>
    </xdr:to>
    <xdr:sp macro="" textlink="">
      <xdr:nvSpPr>
        <xdr:cNvPr id="536" name="楕円 535"/>
        <xdr:cNvSpPr/>
      </xdr:nvSpPr>
      <xdr:spPr>
        <a:xfrm>
          <a:off x="14541500" y="621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136227</xdr:rowOff>
    </xdr:from>
    <xdr:ext cx="534377" cy="259045"/>
    <xdr:sp macro="" textlink="">
      <xdr:nvSpPr>
        <xdr:cNvPr id="537" name="テキスト ボックス 536"/>
        <xdr:cNvSpPr txBox="1"/>
      </xdr:nvSpPr>
      <xdr:spPr>
        <a:xfrm>
          <a:off x="14325111" y="630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53010</xdr:rowOff>
    </xdr:from>
    <xdr:to>
      <xdr:col>72</xdr:col>
      <xdr:colOff>38100</xdr:colOff>
      <xdr:row>34</xdr:row>
      <xdr:rowOff>154610</xdr:rowOff>
    </xdr:to>
    <xdr:sp macro="" textlink="">
      <xdr:nvSpPr>
        <xdr:cNvPr id="538" name="楕円 537"/>
        <xdr:cNvSpPr/>
      </xdr:nvSpPr>
      <xdr:spPr>
        <a:xfrm>
          <a:off x="13652500" y="58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171137</xdr:rowOff>
    </xdr:from>
    <xdr:ext cx="534377" cy="259045"/>
    <xdr:sp macro="" textlink="">
      <xdr:nvSpPr>
        <xdr:cNvPr id="539" name="テキスト ボックス 538"/>
        <xdr:cNvSpPr txBox="1"/>
      </xdr:nvSpPr>
      <xdr:spPr>
        <a:xfrm>
          <a:off x="13436111" y="56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151445</xdr:rowOff>
    </xdr:from>
    <xdr:to>
      <xdr:col>67</xdr:col>
      <xdr:colOff>101600</xdr:colOff>
      <xdr:row>36</xdr:row>
      <xdr:rowOff>81595</xdr:rowOff>
    </xdr:to>
    <xdr:sp macro="" textlink="">
      <xdr:nvSpPr>
        <xdr:cNvPr id="540" name="楕円 539"/>
        <xdr:cNvSpPr/>
      </xdr:nvSpPr>
      <xdr:spPr>
        <a:xfrm>
          <a:off x="12763500" y="61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72722</xdr:rowOff>
    </xdr:from>
    <xdr:ext cx="534377" cy="259045"/>
    <xdr:sp macro="" textlink="">
      <xdr:nvSpPr>
        <xdr:cNvPr id="541" name="テキスト ボックス 540"/>
        <xdr:cNvSpPr txBox="1"/>
      </xdr:nvSpPr>
      <xdr:spPr>
        <a:xfrm>
          <a:off x="12547111" y="624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46444</xdr:rowOff>
    </xdr:from>
    <xdr:to>
      <xdr:col>85</xdr:col>
      <xdr:colOff>126364</xdr:colOff>
      <xdr:row>59</xdr:row>
      <xdr:rowOff>59169</xdr:rowOff>
    </xdr:to>
    <xdr:cxnSp macro="">
      <xdr:nvCxnSpPr>
        <xdr:cNvPr id="566" name="直線コネクタ 565"/>
        <xdr:cNvCxnSpPr/>
      </xdr:nvCxnSpPr>
      <xdr:spPr>
        <a:xfrm flipV="1">
          <a:off x="16317595" y="8961844"/>
          <a:ext cx="1269" cy="121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62996</xdr:rowOff>
    </xdr:from>
    <xdr:ext cx="534377" cy="259045"/>
    <xdr:sp macro="" textlink="">
      <xdr:nvSpPr>
        <xdr:cNvPr id="567" name="教育費最小値テキスト"/>
        <xdr:cNvSpPr txBox="1"/>
      </xdr:nvSpPr>
      <xdr:spPr>
        <a:xfrm>
          <a:off x="16370300" y="101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59169</xdr:rowOff>
    </xdr:from>
    <xdr:to>
      <xdr:col>86</xdr:col>
      <xdr:colOff>25400</xdr:colOff>
      <xdr:row>59</xdr:row>
      <xdr:rowOff>59169</xdr:rowOff>
    </xdr:to>
    <xdr:cxnSp macro="">
      <xdr:nvCxnSpPr>
        <xdr:cNvPr id="568" name="直線コネクタ 567"/>
        <xdr:cNvCxnSpPr/>
      </xdr:nvCxnSpPr>
      <xdr:spPr>
        <a:xfrm>
          <a:off x="16230600" y="101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164571</xdr:rowOff>
    </xdr:from>
    <xdr:ext cx="599010" cy="259045"/>
    <xdr:sp macro="" textlink="">
      <xdr:nvSpPr>
        <xdr:cNvPr id="569" name="教育費最大値テキスト"/>
        <xdr:cNvSpPr txBox="1"/>
      </xdr:nvSpPr>
      <xdr:spPr>
        <a:xfrm>
          <a:off x="16370300" y="873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46444</xdr:rowOff>
    </xdr:from>
    <xdr:to>
      <xdr:col>86</xdr:col>
      <xdr:colOff>25400</xdr:colOff>
      <xdr:row>52</xdr:row>
      <xdr:rowOff>46444</xdr:rowOff>
    </xdr:to>
    <xdr:cxnSp macro="">
      <xdr:nvCxnSpPr>
        <xdr:cNvPr id="570" name="直線コネクタ 569"/>
        <xdr:cNvCxnSpPr/>
      </xdr:nvCxnSpPr>
      <xdr:spPr>
        <a:xfrm>
          <a:off x="16230600" y="896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96545</xdr:rowOff>
    </xdr:from>
    <xdr:to>
      <xdr:col>85</xdr:col>
      <xdr:colOff>127000</xdr:colOff>
      <xdr:row>56</xdr:row>
      <xdr:rowOff>788</xdr:rowOff>
    </xdr:to>
    <xdr:cxnSp macro="">
      <xdr:nvCxnSpPr>
        <xdr:cNvPr id="571" name="直線コネクタ 570"/>
        <xdr:cNvCxnSpPr/>
      </xdr:nvCxnSpPr>
      <xdr:spPr>
        <a:xfrm>
          <a:off x="15481300" y="9354845"/>
          <a:ext cx="838200" cy="24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27055</xdr:rowOff>
    </xdr:from>
    <xdr:ext cx="534377" cy="259045"/>
    <xdr:sp macro="" textlink="">
      <xdr:nvSpPr>
        <xdr:cNvPr id="572" name="教育費平均値テキスト"/>
        <xdr:cNvSpPr txBox="1"/>
      </xdr:nvSpPr>
      <xdr:spPr>
        <a:xfrm>
          <a:off x="16370300" y="979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48628</xdr:rowOff>
    </xdr:from>
    <xdr:to>
      <xdr:col>85</xdr:col>
      <xdr:colOff>177800</xdr:colOff>
      <xdr:row>57</xdr:row>
      <xdr:rowOff>150228</xdr:rowOff>
    </xdr:to>
    <xdr:sp macro="" textlink="">
      <xdr:nvSpPr>
        <xdr:cNvPr id="573" name="フローチャート: 判断 572"/>
        <xdr:cNvSpPr/>
      </xdr:nvSpPr>
      <xdr:spPr>
        <a:xfrm>
          <a:off x="162687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155359</xdr:rowOff>
    </xdr:from>
    <xdr:to>
      <xdr:col>81</xdr:col>
      <xdr:colOff>50800</xdr:colOff>
      <xdr:row>54</xdr:row>
      <xdr:rowOff>96545</xdr:rowOff>
    </xdr:to>
    <xdr:cxnSp macro="">
      <xdr:nvCxnSpPr>
        <xdr:cNvPr id="574" name="直線コネクタ 573"/>
        <xdr:cNvCxnSpPr/>
      </xdr:nvCxnSpPr>
      <xdr:spPr>
        <a:xfrm>
          <a:off x="14592300" y="8899309"/>
          <a:ext cx="889000" cy="4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25946</xdr:rowOff>
    </xdr:from>
    <xdr:to>
      <xdr:col>81</xdr:col>
      <xdr:colOff>101600</xdr:colOff>
      <xdr:row>57</xdr:row>
      <xdr:rowOff>127546</xdr:rowOff>
    </xdr:to>
    <xdr:sp macro="" textlink="">
      <xdr:nvSpPr>
        <xdr:cNvPr id="575" name="フローチャート: 判断 574"/>
        <xdr:cNvSpPr/>
      </xdr:nvSpPr>
      <xdr:spPr>
        <a:xfrm>
          <a:off x="15430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118673</xdr:rowOff>
    </xdr:from>
    <xdr:ext cx="534377" cy="259045"/>
    <xdr:sp macro="" textlink="">
      <xdr:nvSpPr>
        <xdr:cNvPr id="576" name="テキスト ボックス 575"/>
        <xdr:cNvSpPr txBox="1"/>
      </xdr:nvSpPr>
      <xdr:spPr>
        <a:xfrm>
          <a:off x="15214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155359</xdr:rowOff>
    </xdr:from>
    <xdr:to>
      <xdr:col>76</xdr:col>
      <xdr:colOff>114300</xdr:colOff>
      <xdr:row>55</xdr:row>
      <xdr:rowOff>139052</xdr:rowOff>
    </xdr:to>
    <xdr:cxnSp macro="">
      <xdr:nvCxnSpPr>
        <xdr:cNvPr id="577" name="直線コネクタ 576"/>
        <xdr:cNvCxnSpPr/>
      </xdr:nvCxnSpPr>
      <xdr:spPr>
        <a:xfrm flipV="1">
          <a:off x="13703300" y="8899309"/>
          <a:ext cx="889000" cy="6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51701</xdr:rowOff>
    </xdr:from>
    <xdr:to>
      <xdr:col>76</xdr:col>
      <xdr:colOff>165100</xdr:colOff>
      <xdr:row>57</xdr:row>
      <xdr:rowOff>153301</xdr:rowOff>
    </xdr:to>
    <xdr:sp macro="" textlink="">
      <xdr:nvSpPr>
        <xdr:cNvPr id="578" name="フローチャート: 判断 577"/>
        <xdr:cNvSpPr/>
      </xdr:nvSpPr>
      <xdr:spPr>
        <a:xfrm>
          <a:off x="14541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144428</xdr:rowOff>
    </xdr:from>
    <xdr:ext cx="534377" cy="259045"/>
    <xdr:sp macro="" textlink="">
      <xdr:nvSpPr>
        <xdr:cNvPr id="579" name="テキスト ボックス 578"/>
        <xdr:cNvSpPr txBox="1"/>
      </xdr:nvSpPr>
      <xdr:spPr>
        <a:xfrm>
          <a:off x="14325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139052</xdr:rowOff>
    </xdr:from>
    <xdr:to>
      <xdr:col>71</xdr:col>
      <xdr:colOff>177800</xdr:colOff>
      <xdr:row>56</xdr:row>
      <xdr:rowOff>138329</xdr:rowOff>
    </xdr:to>
    <xdr:cxnSp macro="">
      <xdr:nvCxnSpPr>
        <xdr:cNvPr id="580" name="直線コネクタ 579"/>
        <xdr:cNvCxnSpPr/>
      </xdr:nvCxnSpPr>
      <xdr:spPr>
        <a:xfrm flipV="1">
          <a:off x="12814300" y="9568802"/>
          <a:ext cx="889000" cy="17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169659</xdr:rowOff>
    </xdr:from>
    <xdr:to>
      <xdr:col>72</xdr:col>
      <xdr:colOff>38100</xdr:colOff>
      <xdr:row>57</xdr:row>
      <xdr:rowOff>99809</xdr:rowOff>
    </xdr:to>
    <xdr:sp macro="" textlink="">
      <xdr:nvSpPr>
        <xdr:cNvPr id="581" name="フローチャート: 判断 580"/>
        <xdr:cNvSpPr/>
      </xdr:nvSpPr>
      <xdr:spPr>
        <a:xfrm>
          <a:off x="13652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90936</xdr:rowOff>
    </xdr:from>
    <xdr:ext cx="534377" cy="259045"/>
    <xdr:sp macro="" textlink="">
      <xdr:nvSpPr>
        <xdr:cNvPr id="582" name="テキスト ボックス 581"/>
        <xdr:cNvSpPr txBox="1"/>
      </xdr:nvSpPr>
      <xdr:spPr>
        <a:xfrm>
          <a:off x="13436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117805</xdr:rowOff>
    </xdr:from>
    <xdr:to>
      <xdr:col>67</xdr:col>
      <xdr:colOff>101600</xdr:colOff>
      <xdr:row>57</xdr:row>
      <xdr:rowOff>47955</xdr:rowOff>
    </xdr:to>
    <xdr:sp macro="" textlink="">
      <xdr:nvSpPr>
        <xdr:cNvPr id="583" name="フローチャート: 判断 582"/>
        <xdr:cNvSpPr/>
      </xdr:nvSpPr>
      <xdr:spPr>
        <a:xfrm>
          <a:off x="12763500" y="971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39082</xdr:rowOff>
    </xdr:from>
    <xdr:ext cx="534377" cy="259045"/>
    <xdr:sp macro="" textlink="">
      <xdr:nvSpPr>
        <xdr:cNvPr id="584" name="テキスト ボックス 583"/>
        <xdr:cNvSpPr txBox="1"/>
      </xdr:nvSpPr>
      <xdr:spPr>
        <a:xfrm>
          <a:off x="12547111" y="98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121438</xdr:rowOff>
    </xdr:from>
    <xdr:to>
      <xdr:col>85</xdr:col>
      <xdr:colOff>177800</xdr:colOff>
      <xdr:row>56</xdr:row>
      <xdr:rowOff>51588</xdr:rowOff>
    </xdr:to>
    <xdr:sp macro="" textlink="">
      <xdr:nvSpPr>
        <xdr:cNvPr id="590" name="楕円 589"/>
        <xdr:cNvSpPr/>
      </xdr:nvSpPr>
      <xdr:spPr>
        <a:xfrm>
          <a:off x="16268700" y="95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144315</xdr:rowOff>
    </xdr:from>
    <xdr:ext cx="534377" cy="259045"/>
    <xdr:sp macro="" textlink="">
      <xdr:nvSpPr>
        <xdr:cNvPr id="591" name="教育費該当値テキスト"/>
        <xdr:cNvSpPr txBox="1"/>
      </xdr:nvSpPr>
      <xdr:spPr>
        <a:xfrm>
          <a:off x="16370300" y="940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45745</xdr:rowOff>
    </xdr:from>
    <xdr:to>
      <xdr:col>81</xdr:col>
      <xdr:colOff>101600</xdr:colOff>
      <xdr:row>54</xdr:row>
      <xdr:rowOff>147345</xdr:rowOff>
    </xdr:to>
    <xdr:sp macro="" textlink="">
      <xdr:nvSpPr>
        <xdr:cNvPr id="592" name="楕円 591"/>
        <xdr:cNvSpPr/>
      </xdr:nvSpPr>
      <xdr:spPr>
        <a:xfrm>
          <a:off x="15430500" y="93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163872</xdr:rowOff>
    </xdr:from>
    <xdr:ext cx="534377" cy="259045"/>
    <xdr:sp macro="" textlink="">
      <xdr:nvSpPr>
        <xdr:cNvPr id="593" name="テキスト ボックス 592"/>
        <xdr:cNvSpPr txBox="1"/>
      </xdr:nvSpPr>
      <xdr:spPr>
        <a:xfrm>
          <a:off x="15214111" y="90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104559</xdr:rowOff>
    </xdr:from>
    <xdr:to>
      <xdr:col>76</xdr:col>
      <xdr:colOff>165100</xdr:colOff>
      <xdr:row>52</xdr:row>
      <xdr:rowOff>34709</xdr:rowOff>
    </xdr:to>
    <xdr:sp macro="" textlink="">
      <xdr:nvSpPr>
        <xdr:cNvPr id="594" name="楕円 593"/>
        <xdr:cNvSpPr/>
      </xdr:nvSpPr>
      <xdr:spPr>
        <a:xfrm>
          <a:off x="14541500" y="884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51236</xdr:rowOff>
    </xdr:from>
    <xdr:ext cx="599010" cy="259045"/>
    <xdr:sp macro="" textlink="">
      <xdr:nvSpPr>
        <xdr:cNvPr id="595" name="テキスト ボックス 594"/>
        <xdr:cNvSpPr txBox="1"/>
      </xdr:nvSpPr>
      <xdr:spPr>
        <a:xfrm>
          <a:off x="14292795" y="862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88252</xdr:rowOff>
    </xdr:from>
    <xdr:to>
      <xdr:col>72</xdr:col>
      <xdr:colOff>38100</xdr:colOff>
      <xdr:row>56</xdr:row>
      <xdr:rowOff>18402</xdr:rowOff>
    </xdr:to>
    <xdr:sp macro="" textlink="">
      <xdr:nvSpPr>
        <xdr:cNvPr id="596" name="楕円 595"/>
        <xdr:cNvSpPr/>
      </xdr:nvSpPr>
      <xdr:spPr>
        <a:xfrm>
          <a:off x="13652500" y="95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34929</xdr:rowOff>
    </xdr:from>
    <xdr:ext cx="534377" cy="259045"/>
    <xdr:sp macro="" textlink="">
      <xdr:nvSpPr>
        <xdr:cNvPr id="597" name="テキスト ボックス 596"/>
        <xdr:cNvSpPr txBox="1"/>
      </xdr:nvSpPr>
      <xdr:spPr>
        <a:xfrm>
          <a:off x="13436111" y="929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87529</xdr:rowOff>
    </xdr:from>
    <xdr:to>
      <xdr:col>67</xdr:col>
      <xdr:colOff>101600</xdr:colOff>
      <xdr:row>57</xdr:row>
      <xdr:rowOff>17679</xdr:rowOff>
    </xdr:to>
    <xdr:sp macro="" textlink="">
      <xdr:nvSpPr>
        <xdr:cNvPr id="598" name="楕円 597"/>
        <xdr:cNvSpPr/>
      </xdr:nvSpPr>
      <xdr:spPr>
        <a:xfrm>
          <a:off x="12763500" y="96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34206</xdr:rowOff>
    </xdr:from>
    <xdr:ext cx="534377" cy="259045"/>
    <xdr:sp macro="" textlink="">
      <xdr:nvSpPr>
        <xdr:cNvPr id="599" name="テキスト ボックス 598"/>
        <xdr:cNvSpPr txBox="1"/>
      </xdr:nvSpPr>
      <xdr:spPr>
        <a:xfrm>
          <a:off x="12547111" y="94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3" name="直線コネクタ 622"/>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6"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7" name="直線コネクタ 626"/>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126688</xdr:rowOff>
    </xdr:from>
    <xdr:to>
      <xdr:col>85</xdr:col>
      <xdr:colOff>127000</xdr:colOff>
      <xdr:row>79</xdr:row>
      <xdr:rowOff>5093</xdr:rowOff>
    </xdr:to>
    <xdr:cxnSp macro="">
      <xdr:nvCxnSpPr>
        <xdr:cNvPr id="628" name="直線コネクタ 627"/>
        <xdr:cNvCxnSpPr/>
      </xdr:nvCxnSpPr>
      <xdr:spPr>
        <a:xfrm flipV="1">
          <a:off x="15481300" y="13499788"/>
          <a:ext cx="838200" cy="4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29"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0" name="フローチャート: 判断 629"/>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5093</xdr:rowOff>
    </xdr:from>
    <xdr:to>
      <xdr:col>81</xdr:col>
      <xdr:colOff>50800</xdr:colOff>
      <xdr:row>79</xdr:row>
      <xdr:rowOff>36240</xdr:rowOff>
    </xdr:to>
    <xdr:cxnSp macro="">
      <xdr:nvCxnSpPr>
        <xdr:cNvPr id="631" name="直線コネクタ 630"/>
        <xdr:cNvCxnSpPr/>
      </xdr:nvCxnSpPr>
      <xdr:spPr>
        <a:xfrm flipV="1">
          <a:off x="14592300" y="13549643"/>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2" name="フローチャート: 判断 631"/>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3" name="テキスト ボックス 632"/>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34182</xdr:rowOff>
    </xdr:from>
    <xdr:to>
      <xdr:col>76</xdr:col>
      <xdr:colOff>114300</xdr:colOff>
      <xdr:row>79</xdr:row>
      <xdr:rowOff>36240</xdr:rowOff>
    </xdr:to>
    <xdr:cxnSp macro="">
      <xdr:nvCxnSpPr>
        <xdr:cNvPr id="634" name="直線コネクタ 633"/>
        <xdr:cNvCxnSpPr/>
      </xdr:nvCxnSpPr>
      <xdr:spPr>
        <a:xfrm>
          <a:off x="13703300" y="13578732"/>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5" name="フローチャート: 判断 634"/>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6" name="テキスト ボックス 635"/>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170428</xdr:rowOff>
    </xdr:from>
    <xdr:to>
      <xdr:col>71</xdr:col>
      <xdr:colOff>177800</xdr:colOff>
      <xdr:row>79</xdr:row>
      <xdr:rowOff>34182</xdr:rowOff>
    </xdr:to>
    <xdr:cxnSp macro="">
      <xdr:nvCxnSpPr>
        <xdr:cNvPr id="637" name="直線コネクタ 636"/>
        <xdr:cNvCxnSpPr/>
      </xdr:nvCxnSpPr>
      <xdr:spPr>
        <a:xfrm>
          <a:off x="12814300" y="13543528"/>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38" name="フローチャート: 判断 637"/>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39" name="テキスト ボックス 638"/>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0" name="フローチャート: 判断 639"/>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1" name="テキスト ボックス 640"/>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75888</xdr:rowOff>
    </xdr:from>
    <xdr:to>
      <xdr:col>85</xdr:col>
      <xdr:colOff>177800</xdr:colOff>
      <xdr:row>79</xdr:row>
      <xdr:rowOff>6038</xdr:rowOff>
    </xdr:to>
    <xdr:sp macro="" textlink="">
      <xdr:nvSpPr>
        <xdr:cNvPr id="647" name="楕円 646"/>
        <xdr:cNvSpPr/>
      </xdr:nvSpPr>
      <xdr:spPr>
        <a:xfrm>
          <a:off x="16268700" y="134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35513</xdr:rowOff>
    </xdr:from>
    <xdr:ext cx="469744" cy="259045"/>
    <xdr:sp macro="" textlink="">
      <xdr:nvSpPr>
        <xdr:cNvPr id="648" name="災害復旧費該当値テキスト"/>
        <xdr:cNvSpPr txBox="1"/>
      </xdr:nvSpPr>
      <xdr:spPr>
        <a:xfrm>
          <a:off x="16370300" y="1340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125743</xdr:rowOff>
    </xdr:from>
    <xdr:to>
      <xdr:col>81</xdr:col>
      <xdr:colOff>101600</xdr:colOff>
      <xdr:row>79</xdr:row>
      <xdr:rowOff>55893</xdr:rowOff>
    </xdr:to>
    <xdr:sp macro="" textlink="">
      <xdr:nvSpPr>
        <xdr:cNvPr id="649" name="楕円 648"/>
        <xdr:cNvSpPr/>
      </xdr:nvSpPr>
      <xdr:spPr>
        <a:xfrm>
          <a:off x="15430500" y="1349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47020</xdr:rowOff>
    </xdr:from>
    <xdr:ext cx="469744" cy="259045"/>
    <xdr:sp macro="" textlink="">
      <xdr:nvSpPr>
        <xdr:cNvPr id="650" name="テキスト ボックス 649"/>
        <xdr:cNvSpPr txBox="1"/>
      </xdr:nvSpPr>
      <xdr:spPr>
        <a:xfrm>
          <a:off x="15246428" y="1359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156890</xdr:rowOff>
    </xdr:from>
    <xdr:to>
      <xdr:col>76</xdr:col>
      <xdr:colOff>165100</xdr:colOff>
      <xdr:row>79</xdr:row>
      <xdr:rowOff>87040</xdr:rowOff>
    </xdr:to>
    <xdr:sp macro="" textlink="">
      <xdr:nvSpPr>
        <xdr:cNvPr id="651" name="楕円 650"/>
        <xdr:cNvSpPr/>
      </xdr:nvSpPr>
      <xdr:spPr>
        <a:xfrm>
          <a:off x="14541500" y="135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78167</xdr:rowOff>
    </xdr:from>
    <xdr:ext cx="378565" cy="259045"/>
    <xdr:sp macro="" textlink="">
      <xdr:nvSpPr>
        <xdr:cNvPr id="652" name="テキスト ボックス 651"/>
        <xdr:cNvSpPr txBox="1"/>
      </xdr:nvSpPr>
      <xdr:spPr>
        <a:xfrm>
          <a:off x="14403017" y="1362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154832</xdr:rowOff>
    </xdr:from>
    <xdr:to>
      <xdr:col>72</xdr:col>
      <xdr:colOff>38100</xdr:colOff>
      <xdr:row>79</xdr:row>
      <xdr:rowOff>84982</xdr:rowOff>
    </xdr:to>
    <xdr:sp macro="" textlink="">
      <xdr:nvSpPr>
        <xdr:cNvPr id="653" name="楕円 652"/>
        <xdr:cNvSpPr/>
      </xdr:nvSpPr>
      <xdr:spPr>
        <a:xfrm>
          <a:off x="13652500" y="135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76109</xdr:rowOff>
    </xdr:from>
    <xdr:ext cx="378565" cy="259045"/>
    <xdr:sp macro="" textlink="">
      <xdr:nvSpPr>
        <xdr:cNvPr id="654" name="テキスト ボックス 653"/>
        <xdr:cNvSpPr txBox="1"/>
      </xdr:nvSpPr>
      <xdr:spPr>
        <a:xfrm>
          <a:off x="13514017" y="1362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119628</xdr:rowOff>
    </xdr:from>
    <xdr:to>
      <xdr:col>67</xdr:col>
      <xdr:colOff>101600</xdr:colOff>
      <xdr:row>79</xdr:row>
      <xdr:rowOff>49778</xdr:rowOff>
    </xdr:to>
    <xdr:sp macro="" textlink="">
      <xdr:nvSpPr>
        <xdr:cNvPr id="655" name="楕円 654"/>
        <xdr:cNvSpPr/>
      </xdr:nvSpPr>
      <xdr:spPr>
        <a:xfrm>
          <a:off x="12763500" y="134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40905</xdr:rowOff>
    </xdr:from>
    <xdr:ext cx="469744" cy="259045"/>
    <xdr:sp macro="" textlink="">
      <xdr:nvSpPr>
        <xdr:cNvPr id="656" name="テキスト ボックス 655"/>
        <xdr:cNvSpPr txBox="1"/>
      </xdr:nvSpPr>
      <xdr:spPr>
        <a:xfrm>
          <a:off x="12579428" y="1358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2" name="直線コネクタ 681"/>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3"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4" name="直線コネクタ 683"/>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5"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6" name="直線コネクタ 685"/>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44907</xdr:rowOff>
    </xdr:from>
    <xdr:to>
      <xdr:col>85</xdr:col>
      <xdr:colOff>127000</xdr:colOff>
      <xdr:row>95</xdr:row>
      <xdr:rowOff>163584</xdr:rowOff>
    </xdr:to>
    <xdr:cxnSp macro="">
      <xdr:nvCxnSpPr>
        <xdr:cNvPr id="687" name="直線コネクタ 686"/>
        <xdr:cNvCxnSpPr/>
      </xdr:nvCxnSpPr>
      <xdr:spPr>
        <a:xfrm>
          <a:off x="15481300" y="16332657"/>
          <a:ext cx="838200" cy="1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88" name="公債費平均値テキスト"/>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89" name="フローチャート: 判断 688"/>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44907</xdr:rowOff>
    </xdr:from>
    <xdr:to>
      <xdr:col>81</xdr:col>
      <xdr:colOff>50800</xdr:colOff>
      <xdr:row>95</xdr:row>
      <xdr:rowOff>50394</xdr:rowOff>
    </xdr:to>
    <xdr:cxnSp macro="">
      <xdr:nvCxnSpPr>
        <xdr:cNvPr id="690" name="直線コネクタ 689"/>
        <xdr:cNvCxnSpPr/>
      </xdr:nvCxnSpPr>
      <xdr:spPr>
        <a:xfrm flipV="1">
          <a:off x="14592300" y="1633265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1" name="フローチャート: 判断 690"/>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2" name="テキスト ボックス 691"/>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50394</xdr:rowOff>
    </xdr:from>
    <xdr:to>
      <xdr:col>76</xdr:col>
      <xdr:colOff>114300</xdr:colOff>
      <xdr:row>95</xdr:row>
      <xdr:rowOff>94427</xdr:rowOff>
    </xdr:to>
    <xdr:cxnSp macro="">
      <xdr:nvCxnSpPr>
        <xdr:cNvPr id="693" name="直線コネクタ 692"/>
        <xdr:cNvCxnSpPr/>
      </xdr:nvCxnSpPr>
      <xdr:spPr>
        <a:xfrm flipV="1">
          <a:off x="13703300" y="16338144"/>
          <a:ext cx="8890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4" name="フローチャート: 判断 693"/>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5" name="テキスト ボックス 694"/>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53485</xdr:rowOff>
    </xdr:from>
    <xdr:to>
      <xdr:col>71</xdr:col>
      <xdr:colOff>177800</xdr:colOff>
      <xdr:row>95</xdr:row>
      <xdr:rowOff>94427</xdr:rowOff>
    </xdr:to>
    <xdr:cxnSp macro="">
      <xdr:nvCxnSpPr>
        <xdr:cNvPr id="696" name="直線コネクタ 695"/>
        <xdr:cNvCxnSpPr/>
      </xdr:nvCxnSpPr>
      <xdr:spPr>
        <a:xfrm>
          <a:off x="12814300" y="16341235"/>
          <a:ext cx="8890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7" name="フローチャート: 判断 696"/>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54917</xdr:rowOff>
    </xdr:from>
    <xdr:ext cx="534377" cy="259045"/>
    <xdr:sp macro="" textlink="">
      <xdr:nvSpPr>
        <xdr:cNvPr id="698" name="テキスト ボックス 697"/>
        <xdr:cNvSpPr txBox="1"/>
      </xdr:nvSpPr>
      <xdr:spPr>
        <a:xfrm>
          <a:off x="13436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699" name="フローチャート: 判断 698"/>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0" name="テキスト ボックス 699"/>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112784</xdr:rowOff>
    </xdr:from>
    <xdr:to>
      <xdr:col>85</xdr:col>
      <xdr:colOff>177800</xdr:colOff>
      <xdr:row>96</xdr:row>
      <xdr:rowOff>42934</xdr:rowOff>
    </xdr:to>
    <xdr:sp macro="" textlink="">
      <xdr:nvSpPr>
        <xdr:cNvPr id="706" name="楕円 705"/>
        <xdr:cNvSpPr/>
      </xdr:nvSpPr>
      <xdr:spPr>
        <a:xfrm>
          <a:off x="16268700" y="164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135661</xdr:rowOff>
    </xdr:from>
    <xdr:ext cx="534377" cy="259045"/>
    <xdr:sp macro="" textlink="">
      <xdr:nvSpPr>
        <xdr:cNvPr id="707" name="公債費該当値テキスト"/>
        <xdr:cNvSpPr txBox="1"/>
      </xdr:nvSpPr>
      <xdr:spPr>
        <a:xfrm>
          <a:off x="16370300" y="162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165557</xdr:rowOff>
    </xdr:from>
    <xdr:to>
      <xdr:col>81</xdr:col>
      <xdr:colOff>101600</xdr:colOff>
      <xdr:row>95</xdr:row>
      <xdr:rowOff>95707</xdr:rowOff>
    </xdr:to>
    <xdr:sp macro="" textlink="">
      <xdr:nvSpPr>
        <xdr:cNvPr id="708" name="楕円 707"/>
        <xdr:cNvSpPr/>
      </xdr:nvSpPr>
      <xdr:spPr>
        <a:xfrm>
          <a:off x="15430500" y="162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112234</xdr:rowOff>
    </xdr:from>
    <xdr:ext cx="534377" cy="259045"/>
    <xdr:sp macro="" textlink="">
      <xdr:nvSpPr>
        <xdr:cNvPr id="709" name="テキスト ボックス 708"/>
        <xdr:cNvSpPr txBox="1"/>
      </xdr:nvSpPr>
      <xdr:spPr>
        <a:xfrm>
          <a:off x="15214111" y="16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171044</xdr:rowOff>
    </xdr:from>
    <xdr:to>
      <xdr:col>76</xdr:col>
      <xdr:colOff>165100</xdr:colOff>
      <xdr:row>95</xdr:row>
      <xdr:rowOff>101194</xdr:rowOff>
    </xdr:to>
    <xdr:sp macro="" textlink="">
      <xdr:nvSpPr>
        <xdr:cNvPr id="710" name="楕円 709"/>
        <xdr:cNvSpPr/>
      </xdr:nvSpPr>
      <xdr:spPr>
        <a:xfrm>
          <a:off x="14541500" y="162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117721</xdr:rowOff>
    </xdr:from>
    <xdr:ext cx="534377" cy="259045"/>
    <xdr:sp macro="" textlink="">
      <xdr:nvSpPr>
        <xdr:cNvPr id="711" name="テキスト ボックス 710"/>
        <xdr:cNvSpPr txBox="1"/>
      </xdr:nvSpPr>
      <xdr:spPr>
        <a:xfrm>
          <a:off x="14325111" y="160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43627</xdr:rowOff>
    </xdr:from>
    <xdr:to>
      <xdr:col>72</xdr:col>
      <xdr:colOff>38100</xdr:colOff>
      <xdr:row>95</xdr:row>
      <xdr:rowOff>145227</xdr:rowOff>
    </xdr:to>
    <xdr:sp macro="" textlink="">
      <xdr:nvSpPr>
        <xdr:cNvPr id="712" name="楕円 711"/>
        <xdr:cNvSpPr/>
      </xdr:nvSpPr>
      <xdr:spPr>
        <a:xfrm>
          <a:off x="13652500" y="163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161754</xdr:rowOff>
    </xdr:from>
    <xdr:ext cx="534377" cy="259045"/>
    <xdr:sp macro="" textlink="">
      <xdr:nvSpPr>
        <xdr:cNvPr id="713" name="テキスト ボックス 712"/>
        <xdr:cNvSpPr txBox="1"/>
      </xdr:nvSpPr>
      <xdr:spPr>
        <a:xfrm>
          <a:off x="13436111" y="161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2685</xdr:rowOff>
    </xdr:from>
    <xdr:to>
      <xdr:col>67</xdr:col>
      <xdr:colOff>101600</xdr:colOff>
      <xdr:row>95</xdr:row>
      <xdr:rowOff>104285</xdr:rowOff>
    </xdr:to>
    <xdr:sp macro="" textlink="">
      <xdr:nvSpPr>
        <xdr:cNvPr id="714" name="楕円 713"/>
        <xdr:cNvSpPr/>
      </xdr:nvSpPr>
      <xdr:spPr>
        <a:xfrm>
          <a:off x="12763500" y="16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95412</xdr:rowOff>
    </xdr:from>
    <xdr:ext cx="534377" cy="259045"/>
    <xdr:sp macro="" textlink="">
      <xdr:nvSpPr>
        <xdr:cNvPr id="715" name="テキスト ボックス 714"/>
        <xdr:cNvSpPr txBox="1"/>
      </xdr:nvSpPr>
      <xdr:spPr>
        <a:xfrm>
          <a:off x="12547111" y="1638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7" name="直線コネクタ 736"/>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38"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0"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1" name="直線コネクタ 740"/>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134671</xdr:rowOff>
    </xdr:from>
    <xdr:to>
      <xdr:col>116</xdr:col>
      <xdr:colOff>63500</xdr:colOff>
      <xdr:row>38</xdr:row>
      <xdr:rowOff>134671</xdr:rowOff>
    </xdr:to>
    <xdr:cxnSp macro="">
      <xdr:nvCxnSpPr>
        <xdr:cNvPr id="742" name="直線コネクタ 741"/>
        <xdr:cNvCxnSpPr/>
      </xdr:nvCxnSpPr>
      <xdr:spPr>
        <a:xfrm>
          <a:off x="21323300" y="6649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3"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4" name="フローチャート: 判断 743"/>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134671</xdr:rowOff>
    </xdr:from>
    <xdr:to>
      <xdr:col>111</xdr:col>
      <xdr:colOff>177800</xdr:colOff>
      <xdr:row>38</xdr:row>
      <xdr:rowOff>136957</xdr:rowOff>
    </xdr:to>
    <xdr:cxnSp macro="">
      <xdr:nvCxnSpPr>
        <xdr:cNvPr id="745" name="直線コネクタ 744"/>
        <xdr:cNvCxnSpPr/>
      </xdr:nvCxnSpPr>
      <xdr:spPr>
        <a:xfrm flipV="1">
          <a:off x="20434300" y="664977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6" name="フローチャート: 判断 745"/>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7" name="テキスト ボックス 746"/>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104496</xdr:rowOff>
    </xdr:from>
    <xdr:to>
      <xdr:col>107</xdr:col>
      <xdr:colOff>50800</xdr:colOff>
      <xdr:row>38</xdr:row>
      <xdr:rowOff>136957</xdr:rowOff>
    </xdr:to>
    <xdr:cxnSp macro="">
      <xdr:nvCxnSpPr>
        <xdr:cNvPr id="748" name="直線コネクタ 747"/>
        <xdr:cNvCxnSpPr/>
      </xdr:nvCxnSpPr>
      <xdr:spPr>
        <a:xfrm>
          <a:off x="19545300" y="6619596"/>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49" name="フローチャート: 判断 748"/>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0" name="テキスト ボックス 749"/>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93980</xdr:rowOff>
    </xdr:from>
    <xdr:to>
      <xdr:col>102</xdr:col>
      <xdr:colOff>114300</xdr:colOff>
      <xdr:row>38</xdr:row>
      <xdr:rowOff>104496</xdr:rowOff>
    </xdr:to>
    <xdr:cxnSp macro="">
      <xdr:nvCxnSpPr>
        <xdr:cNvPr id="751" name="直線コネクタ 750"/>
        <xdr:cNvCxnSpPr/>
      </xdr:nvCxnSpPr>
      <xdr:spPr>
        <a:xfrm>
          <a:off x="18656300" y="660908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2" name="フローチャート: 判断 751"/>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3" name="テキスト ボックス 752"/>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4" name="フローチャート: 判断 753"/>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5" name="テキスト ボックス 754"/>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83871</xdr:rowOff>
    </xdr:from>
    <xdr:to>
      <xdr:col>116</xdr:col>
      <xdr:colOff>114300</xdr:colOff>
      <xdr:row>39</xdr:row>
      <xdr:rowOff>14021</xdr:rowOff>
    </xdr:to>
    <xdr:sp macro="" textlink="">
      <xdr:nvSpPr>
        <xdr:cNvPr id="761" name="楕円 760"/>
        <xdr:cNvSpPr/>
      </xdr:nvSpPr>
      <xdr:spPr>
        <a:xfrm>
          <a:off x="221107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313932" cy="259045"/>
    <xdr:sp macro="" textlink="">
      <xdr:nvSpPr>
        <xdr:cNvPr id="762" name="諸支出金該当値テキスト"/>
        <xdr:cNvSpPr txBox="1"/>
      </xdr:nvSpPr>
      <xdr:spPr>
        <a:xfrm>
          <a:off x="22212300" y="65563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83871</xdr:rowOff>
    </xdr:from>
    <xdr:to>
      <xdr:col>112</xdr:col>
      <xdr:colOff>38100</xdr:colOff>
      <xdr:row>39</xdr:row>
      <xdr:rowOff>14021</xdr:rowOff>
    </xdr:to>
    <xdr:sp macro="" textlink="">
      <xdr:nvSpPr>
        <xdr:cNvPr id="763" name="楕円 762"/>
        <xdr:cNvSpPr/>
      </xdr:nvSpPr>
      <xdr:spPr>
        <a:xfrm>
          <a:off x="21272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5148</xdr:rowOff>
    </xdr:from>
    <xdr:ext cx="313932" cy="259045"/>
    <xdr:sp macro="" textlink="">
      <xdr:nvSpPr>
        <xdr:cNvPr id="764" name="テキスト ボックス 763"/>
        <xdr:cNvSpPr txBox="1"/>
      </xdr:nvSpPr>
      <xdr:spPr>
        <a:xfrm>
          <a:off x="21166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86157</xdr:rowOff>
    </xdr:from>
    <xdr:to>
      <xdr:col>107</xdr:col>
      <xdr:colOff>101600</xdr:colOff>
      <xdr:row>39</xdr:row>
      <xdr:rowOff>16307</xdr:rowOff>
    </xdr:to>
    <xdr:sp macro="" textlink="">
      <xdr:nvSpPr>
        <xdr:cNvPr id="765" name="楕円 764"/>
        <xdr:cNvSpPr/>
      </xdr:nvSpPr>
      <xdr:spPr>
        <a:xfrm>
          <a:off x="20383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7434</xdr:rowOff>
    </xdr:from>
    <xdr:ext cx="249299" cy="259045"/>
    <xdr:sp macro="" textlink="">
      <xdr:nvSpPr>
        <xdr:cNvPr id="766" name="テキスト ボックス 765"/>
        <xdr:cNvSpPr txBox="1"/>
      </xdr:nvSpPr>
      <xdr:spPr>
        <a:xfrm>
          <a:off x="20309650"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53696</xdr:rowOff>
    </xdr:from>
    <xdr:to>
      <xdr:col>102</xdr:col>
      <xdr:colOff>165100</xdr:colOff>
      <xdr:row>38</xdr:row>
      <xdr:rowOff>155296</xdr:rowOff>
    </xdr:to>
    <xdr:sp macro="" textlink="">
      <xdr:nvSpPr>
        <xdr:cNvPr id="767" name="楕円 766"/>
        <xdr:cNvSpPr/>
      </xdr:nvSpPr>
      <xdr:spPr>
        <a:xfrm>
          <a:off x="19494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146423</xdr:rowOff>
    </xdr:from>
    <xdr:ext cx="313932" cy="259045"/>
    <xdr:sp macro="" textlink="">
      <xdr:nvSpPr>
        <xdr:cNvPr id="768" name="テキスト ボックス 767"/>
        <xdr:cNvSpPr txBox="1"/>
      </xdr:nvSpPr>
      <xdr:spPr>
        <a:xfrm>
          <a:off x="19388333" y="66615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9" name="楕円 768"/>
        <xdr:cNvSpPr/>
      </xdr:nvSpPr>
      <xdr:spPr>
        <a:xfrm>
          <a:off x="18605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135907</xdr:rowOff>
    </xdr:from>
    <xdr:ext cx="378565" cy="259045"/>
    <xdr:sp macro="" textlink="">
      <xdr:nvSpPr>
        <xdr:cNvPr id="770" name="テキスト ボックス 769"/>
        <xdr:cNvSpPr txBox="1"/>
      </xdr:nvSpPr>
      <xdr:spPr>
        <a:xfrm>
          <a:off x="18467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4" name="テキスト ボックス 78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6" name="テキスト ボックス 78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8" name="テキスト ボックス 78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2" name="直線コネクタ 79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7" name="直線コネクタ 79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9" name="フローチャート: 判断 79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0" name="直線コネクタ 79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1" name="フローチャート: 判断 800"/>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2" name="テキスト ボックス 801"/>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3" name="直線コネクタ 80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4" name="フローチャート: 判断 803"/>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5" name="テキスト ボックス 804"/>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6" name="直線コネクタ 80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7" name="フローチャート: 判断 806"/>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9" name="フローチャート: 判断 808"/>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0" name="テキスト ボックス 809"/>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8" name="楕円 81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9" name="テキスト ボックス 81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0" name="楕円 81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1" name="テキスト ボックス 82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2" name="楕円 82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3" name="テキスト ボックス 822"/>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4" name="楕円 82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5" name="テキスト ボックス 824"/>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消防費の</a:t>
          </a:r>
          <a:r>
            <a:rPr kumimoji="1" lang="ja-JP" altLang="ja-JP" sz="1100">
              <a:solidFill>
                <a:schemeClr val="dk1"/>
              </a:solidFill>
              <a:effectLst/>
              <a:latin typeface="+mn-lt"/>
              <a:ea typeface="+mn-ea"/>
              <a:cs typeface="+mn-cs"/>
            </a:rPr>
            <a:t>コストが類似団体と比較して多くなっているのは、</a:t>
          </a:r>
          <a:r>
            <a:rPr kumimoji="1" lang="ja-JP" altLang="en-US" sz="1100">
              <a:solidFill>
                <a:schemeClr val="dk1"/>
              </a:solidFill>
              <a:effectLst/>
              <a:latin typeface="+mn-lt"/>
              <a:ea typeface="+mn-ea"/>
              <a:cs typeface="+mn-cs"/>
            </a:rPr>
            <a:t>消防本部・上越北消防署整備に伴う上越地域消防事務組合分担金の増による。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・教育費のコストが</a:t>
          </a:r>
          <a:r>
            <a:rPr kumimoji="1" lang="ja-JP" altLang="ja-JP" sz="1100">
              <a:solidFill>
                <a:schemeClr val="dk1"/>
              </a:solidFill>
              <a:effectLst/>
              <a:latin typeface="+mn-lt"/>
              <a:ea typeface="+mn-ea"/>
              <a:cs typeface="+mn-cs"/>
            </a:rPr>
            <a:t>類似団体と比較して多くなっているのは、</a:t>
          </a:r>
          <a:r>
            <a:rPr kumimoji="1" lang="ja-JP" altLang="en-US" sz="1100">
              <a:solidFill>
                <a:schemeClr val="dk1"/>
              </a:solidFill>
              <a:effectLst/>
              <a:latin typeface="+mn-lt"/>
              <a:ea typeface="+mn-ea"/>
              <a:cs typeface="+mn-cs"/>
            </a:rPr>
            <a:t>水上地区コミュニティ施設整備事業における施設整備工事の増</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ものである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年度においては財政調整基金の取崩しを行わずに例年並みの実質収支額となった。それに伴い、財政調整基金の残高比率は</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を超え高い水準となっているが、普通交付税の合併算定替えの段階的縮減に加え、施設の老朽化などによる普通建設事業費や維持補修費の増など新たな財政需要も今後見込まれることから、今後も一層の財源確保に努める必要があ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新潟県妙高市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・一般会計及び全ての特別会計で赤字は生じていない。</a:t>
          </a:r>
          <a:endParaRPr lang="ja-JP" altLang="ja-JP" sz="1300">
            <a:effectLst/>
          </a:endParaRPr>
        </a:p>
        <a:p>
          <a:r>
            <a:rPr kumimoji="1" lang="ja-JP" altLang="ja-JP" sz="1300">
              <a:solidFill>
                <a:schemeClr val="dk1"/>
              </a:solidFill>
              <a:effectLst/>
              <a:latin typeface="+mn-lt"/>
              <a:ea typeface="+mn-ea"/>
              <a:cs typeface="+mn-cs"/>
            </a:rPr>
            <a:t>・一般会計から法定外繰出している会計のうち、水道事業会計、簡易水道事業特別会計については、今後、給水人口、給水量の減少により、料金収入の確保が困難になることが予想され、また、機械設備等の老朽化に伴う維持管理費用の増大などの厳しい状況が見込まれることから、更なる経費の削減、水道料金の見直しなど経営基盤の強化に向けた取組みを進める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20428611</v>
      </c>
      <c r="BO4" s="423"/>
      <c r="BP4" s="423"/>
      <c r="BQ4" s="423"/>
      <c r="BR4" s="423"/>
      <c r="BS4" s="423"/>
      <c r="BT4" s="423"/>
      <c r="BU4" s="424"/>
      <c r="BV4" s="422">
        <v>21781123</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16.100000000000001</v>
      </c>
      <c r="CU4" s="604"/>
      <c r="CV4" s="604"/>
      <c r="CW4" s="604"/>
      <c r="CX4" s="604"/>
      <c r="CY4" s="604"/>
      <c r="CZ4" s="604"/>
      <c r="DA4" s="605"/>
      <c r="DB4" s="603">
        <v>15.2</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18371776</v>
      </c>
      <c r="BO5" s="428"/>
      <c r="BP5" s="428"/>
      <c r="BQ5" s="428"/>
      <c r="BR5" s="428"/>
      <c r="BS5" s="428"/>
      <c r="BT5" s="428"/>
      <c r="BU5" s="429"/>
      <c r="BV5" s="427">
        <v>19780091</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81.7</v>
      </c>
      <c r="CU5" s="398"/>
      <c r="CV5" s="398"/>
      <c r="CW5" s="398"/>
      <c r="CX5" s="398"/>
      <c r="CY5" s="398"/>
      <c r="CZ5" s="398"/>
      <c r="DA5" s="399"/>
      <c r="DB5" s="397">
        <v>80.400000000000006</v>
      </c>
      <c r="DC5" s="398"/>
      <c r="DD5" s="398"/>
      <c r="DE5" s="398"/>
      <c r="DF5" s="398"/>
      <c r="DG5" s="398"/>
      <c r="DH5" s="398"/>
      <c r="DI5" s="399"/>
      <c r="DJ5" s="185"/>
      <c r="DK5" s="185"/>
      <c r="DL5" s="185"/>
      <c r="DM5" s="185"/>
      <c r="DN5" s="185"/>
      <c r="DO5" s="185"/>
    </row>
    <row r="6" spans="1:119" ht="18.75" customHeight="1">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2056835</v>
      </c>
      <c r="BO6" s="428"/>
      <c r="BP6" s="428"/>
      <c r="BQ6" s="428"/>
      <c r="BR6" s="428"/>
      <c r="BS6" s="428"/>
      <c r="BT6" s="428"/>
      <c r="BU6" s="429"/>
      <c r="BV6" s="427">
        <v>2001032</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86</v>
      </c>
      <c r="CU6" s="578"/>
      <c r="CV6" s="578"/>
      <c r="CW6" s="578"/>
      <c r="CX6" s="578"/>
      <c r="CY6" s="578"/>
      <c r="CZ6" s="578"/>
      <c r="DA6" s="579"/>
      <c r="DB6" s="577">
        <v>84.6</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135405</v>
      </c>
      <c r="BO7" s="428"/>
      <c r="BP7" s="428"/>
      <c r="BQ7" s="428"/>
      <c r="BR7" s="428"/>
      <c r="BS7" s="428"/>
      <c r="BT7" s="428"/>
      <c r="BU7" s="429"/>
      <c r="BV7" s="427">
        <v>152604</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11919940</v>
      </c>
      <c r="CU7" s="428"/>
      <c r="CV7" s="428"/>
      <c r="CW7" s="428"/>
      <c r="CX7" s="428"/>
      <c r="CY7" s="428"/>
      <c r="CZ7" s="428"/>
      <c r="DA7" s="429"/>
      <c r="DB7" s="427">
        <v>12126546</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93</v>
      </c>
      <c r="AV8" s="485"/>
      <c r="AW8" s="485"/>
      <c r="AX8" s="485"/>
      <c r="AY8" s="407" t="s">
        <v>107</v>
      </c>
      <c r="AZ8" s="408"/>
      <c r="BA8" s="408"/>
      <c r="BB8" s="408"/>
      <c r="BC8" s="408"/>
      <c r="BD8" s="408"/>
      <c r="BE8" s="408"/>
      <c r="BF8" s="408"/>
      <c r="BG8" s="408"/>
      <c r="BH8" s="408"/>
      <c r="BI8" s="408"/>
      <c r="BJ8" s="408"/>
      <c r="BK8" s="408"/>
      <c r="BL8" s="408"/>
      <c r="BM8" s="409"/>
      <c r="BN8" s="427">
        <v>1921430</v>
      </c>
      <c r="BO8" s="428"/>
      <c r="BP8" s="428"/>
      <c r="BQ8" s="428"/>
      <c r="BR8" s="428"/>
      <c r="BS8" s="428"/>
      <c r="BT8" s="428"/>
      <c r="BU8" s="429"/>
      <c r="BV8" s="427">
        <v>1848428</v>
      </c>
      <c r="BW8" s="428"/>
      <c r="BX8" s="428"/>
      <c r="BY8" s="428"/>
      <c r="BZ8" s="428"/>
      <c r="CA8" s="428"/>
      <c r="CB8" s="428"/>
      <c r="CC8" s="429"/>
      <c r="CD8" s="436" t="s">
        <v>108</v>
      </c>
      <c r="CE8" s="437"/>
      <c r="CF8" s="437"/>
      <c r="CG8" s="437"/>
      <c r="CH8" s="437"/>
      <c r="CI8" s="437"/>
      <c r="CJ8" s="437"/>
      <c r="CK8" s="437"/>
      <c r="CL8" s="437"/>
      <c r="CM8" s="437"/>
      <c r="CN8" s="437"/>
      <c r="CO8" s="437"/>
      <c r="CP8" s="437"/>
      <c r="CQ8" s="437"/>
      <c r="CR8" s="437"/>
      <c r="CS8" s="438"/>
      <c r="CT8" s="540">
        <v>0.44</v>
      </c>
      <c r="CU8" s="541"/>
      <c r="CV8" s="541"/>
      <c r="CW8" s="541"/>
      <c r="CX8" s="541"/>
      <c r="CY8" s="541"/>
      <c r="CZ8" s="541"/>
      <c r="DA8" s="542"/>
      <c r="DB8" s="540">
        <v>0.44</v>
      </c>
      <c r="DC8" s="541"/>
      <c r="DD8" s="541"/>
      <c r="DE8" s="541"/>
      <c r="DF8" s="541"/>
      <c r="DG8" s="541"/>
      <c r="DH8" s="541"/>
      <c r="DI8" s="542"/>
      <c r="DJ8" s="185"/>
      <c r="DK8" s="185"/>
      <c r="DL8" s="185"/>
      <c r="DM8" s="185"/>
      <c r="DN8" s="185"/>
      <c r="DO8" s="185"/>
    </row>
    <row r="9" spans="1:119" ht="18.75" customHeight="1" thickBot="1">
      <c r="A9" s="186"/>
      <c r="B9" s="566" t="s">
        <v>109</v>
      </c>
      <c r="C9" s="567"/>
      <c r="D9" s="567"/>
      <c r="E9" s="567"/>
      <c r="F9" s="567"/>
      <c r="G9" s="567"/>
      <c r="H9" s="567"/>
      <c r="I9" s="567"/>
      <c r="J9" s="567"/>
      <c r="K9" s="490"/>
      <c r="L9" s="568" t="s">
        <v>110</v>
      </c>
      <c r="M9" s="569"/>
      <c r="N9" s="569"/>
      <c r="O9" s="569"/>
      <c r="P9" s="569"/>
      <c r="Q9" s="570"/>
      <c r="R9" s="571">
        <v>33199</v>
      </c>
      <c r="S9" s="572"/>
      <c r="T9" s="572"/>
      <c r="U9" s="572"/>
      <c r="V9" s="573"/>
      <c r="W9" s="506" t="s">
        <v>111</v>
      </c>
      <c r="X9" s="507"/>
      <c r="Y9" s="507"/>
      <c r="Z9" s="507"/>
      <c r="AA9" s="507"/>
      <c r="AB9" s="507"/>
      <c r="AC9" s="507"/>
      <c r="AD9" s="507"/>
      <c r="AE9" s="507"/>
      <c r="AF9" s="507"/>
      <c r="AG9" s="507"/>
      <c r="AH9" s="507"/>
      <c r="AI9" s="507"/>
      <c r="AJ9" s="507"/>
      <c r="AK9" s="507"/>
      <c r="AL9" s="574"/>
      <c r="AM9" s="496" t="s">
        <v>112</v>
      </c>
      <c r="AN9" s="401"/>
      <c r="AO9" s="401"/>
      <c r="AP9" s="401"/>
      <c r="AQ9" s="401"/>
      <c r="AR9" s="401"/>
      <c r="AS9" s="401"/>
      <c r="AT9" s="402"/>
      <c r="AU9" s="484" t="s">
        <v>93</v>
      </c>
      <c r="AV9" s="485"/>
      <c r="AW9" s="485"/>
      <c r="AX9" s="485"/>
      <c r="AY9" s="407" t="s">
        <v>113</v>
      </c>
      <c r="AZ9" s="408"/>
      <c r="BA9" s="408"/>
      <c r="BB9" s="408"/>
      <c r="BC9" s="408"/>
      <c r="BD9" s="408"/>
      <c r="BE9" s="408"/>
      <c r="BF9" s="408"/>
      <c r="BG9" s="408"/>
      <c r="BH9" s="408"/>
      <c r="BI9" s="408"/>
      <c r="BJ9" s="408"/>
      <c r="BK9" s="408"/>
      <c r="BL9" s="408"/>
      <c r="BM9" s="409"/>
      <c r="BN9" s="427">
        <v>73002</v>
      </c>
      <c r="BO9" s="428"/>
      <c r="BP9" s="428"/>
      <c r="BQ9" s="428"/>
      <c r="BR9" s="428"/>
      <c r="BS9" s="428"/>
      <c r="BT9" s="428"/>
      <c r="BU9" s="429"/>
      <c r="BV9" s="427">
        <v>-38742</v>
      </c>
      <c r="BW9" s="428"/>
      <c r="BX9" s="428"/>
      <c r="BY9" s="428"/>
      <c r="BZ9" s="428"/>
      <c r="CA9" s="428"/>
      <c r="CB9" s="428"/>
      <c r="CC9" s="429"/>
      <c r="CD9" s="436" t="s">
        <v>114</v>
      </c>
      <c r="CE9" s="437"/>
      <c r="CF9" s="437"/>
      <c r="CG9" s="437"/>
      <c r="CH9" s="437"/>
      <c r="CI9" s="437"/>
      <c r="CJ9" s="437"/>
      <c r="CK9" s="437"/>
      <c r="CL9" s="437"/>
      <c r="CM9" s="437"/>
      <c r="CN9" s="437"/>
      <c r="CO9" s="437"/>
      <c r="CP9" s="437"/>
      <c r="CQ9" s="437"/>
      <c r="CR9" s="437"/>
      <c r="CS9" s="438"/>
      <c r="CT9" s="397">
        <v>11.5</v>
      </c>
      <c r="CU9" s="398"/>
      <c r="CV9" s="398"/>
      <c r="CW9" s="398"/>
      <c r="CX9" s="398"/>
      <c r="CY9" s="398"/>
      <c r="CZ9" s="398"/>
      <c r="DA9" s="399"/>
      <c r="DB9" s="397">
        <v>13.2</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115</v>
      </c>
      <c r="M10" s="401"/>
      <c r="N10" s="401"/>
      <c r="O10" s="401"/>
      <c r="P10" s="401"/>
      <c r="Q10" s="402"/>
      <c r="R10" s="403">
        <v>35457</v>
      </c>
      <c r="S10" s="404"/>
      <c r="T10" s="404"/>
      <c r="U10" s="404"/>
      <c r="V10" s="406"/>
      <c r="W10" s="575"/>
      <c r="X10" s="389"/>
      <c r="Y10" s="389"/>
      <c r="Z10" s="389"/>
      <c r="AA10" s="389"/>
      <c r="AB10" s="389"/>
      <c r="AC10" s="389"/>
      <c r="AD10" s="389"/>
      <c r="AE10" s="389"/>
      <c r="AF10" s="389"/>
      <c r="AG10" s="389"/>
      <c r="AH10" s="389"/>
      <c r="AI10" s="389"/>
      <c r="AJ10" s="389"/>
      <c r="AK10" s="389"/>
      <c r="AL10" s="576"/>
      <c r="AM10" s="496" t="s">
        <v>116</v>
      </c>
      <c r="AN10" s="401"/>
      <c r="AO10" s="401"/>
      <c r="AP10" s="401"/>
      <c r="AQ10" s="401"/>
      <c r="AR10" s="401"/>
      <c r="AS10" s="401"/>
      <c r="AT10" s="402"/>
      <c r="AU10" s="484" t="s">
        <v>117</v>
      </c>
      <c r="AV10" s="485"/>
      <c r="AW10" s="485"/>
      <c r="AX10" s="485"/>
      <c r="AY10" s="407" t="s">
        <v>118</v>
      </c>
      <c r="AZ10" s="408"/>
      <c r="BA10" s="408"/>
      <c r="BB10" s="408"/>
      <c r="BC10" s="408"/>
      <c r="BD10" s="408"/>
      <c r="BE10" s="408"/>
      <c r="BF10" s="408"/>
      <c r="BG10" s="408"/>
      <c r="BH10" s="408"/>
      <c r="BI10" s="408"/>
      <c r="BJ10" s="408"/>
      <c r="BK10" s="408"/>
      <c r="BL10" s="408"/>
      <c r="BM10" s="409"/>
      <c r="BN10" s="427">
        <v>4708</v>
      </c>
      <c r="BO10" s="428"/>
      <c r="BP10" s="428"/>
      <c r="BQ10" s="428"/>
      <c r="BR10" s="428"/>
      <c r="BS10" s="428"/>
      <c r="BT10" s="428"/>
      <c r="BU10" s="429"/>
      <c r="BV10" s="427">
        <v>4354</v>
      </c>
      <c r="BW10" s="428"/>
      <c r="BX10" s="428"/>
      <c r="BY10" s="428"/>
      <c r="BZ10" s="428"/>
      <c r="CA10" s="428"/>
      <c r="CB10" s="428"/>
      <c r="CC10" s="429"/>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120</v>
      </c>
      <c r="M11" s="474"/>
      <c r="N11" s="474"/>
      <c r="O11" s="474"/>
      <c r="P11" s="474"/>
      <c r="Q11" s="475"/>
      <c r="R11" s="563" t="s">
        <v>121</v>
      </c>
      <c r="S11" s="564"/>
      <c r="T11" s="564"/>
      <c r="U11" s="564"/>
      <c r="V11" s="565"/>
      <c r="W11" s="575"/>
      <c r="X11" s="389"/>
      <c r="Y11" s="389"/>
      <c r="Z11" s="389"/>
      <c r="AA11" s="389"/>
      <c r="AB11" s="389"/>
      <c r="AC11" s="389"/>
      <c r="AD11" s="389"/>
      <c r="AE11" s="389"/>
      <c r="AF11" s="389"/>
      <c r="AG11" s="389"/>
      <c r="AH11" s="389"/>
      <c r="AI11" s="389"/>
      <c r="AJ11" s="389"/>
      <c r="AK11" s="389"/>
      <c r="AL11" s="576"/>
      <c r="AM11" s="496" t="s">
        <v>122</v>
      </c>
      <c r="AN11" s="401"/>
      <c r="AO11" s="401"/>
      <c r="AP11" s="401"/>
      <c r="AQ11" s="401"/>
      <c r="AR11" s="401"/>
      <c r="AS11" s="401"/>
      <c r="AT11" s="402"/>
      <c r="AU11" s="484" t="s">
        <v>123</v>
      </c>
      <c r="AV11" s="485"/>
      <c r="AW11" s="485"/>
      <c r="AX11" s="485"/>
      <c r="AY11" s="407" t="s">
        <v>124</v>
      </c>
      <c r="AZ11" s="408"/>
      <c r="BA11" s="408"/>
      <c r="BB11" s="408"/>
      <c r="BC11" s="408"/>
      <c r="BD11" s="408"/>
      <c r="BE11" s="408"/>
      <c r="BF11" s="408"/>
      <c r="BG11" s="408"/>
      <c r="BH11" s="408"/>
      <c r="BI11" s="408"/>
      <c r="BJ11" s="408"/>
      <c r="BK11" s="408"/>
      <c r="BL11" s="408"/>
      <c r="BM11" s="409"/>
      <c r="BN11" s="427">
        <v>97786</v>
      </c>
      <c r="BO11" s="428"/>
      <c r="BP11" s="428"/>
      <c r="BQ11" s="428"/>
      <c r="BR11" s="428"/>
      <c r="BS11" s="428"/>
      <c r="BT11" s="428"/>
      <c r="BU11" s="429"/>
      <c r="BV11" s="427">
        <v>492143</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c r="A12" s="186"/>
      <c r="B12" s="543" t="s">
        <v>127</v>
      </c>
      <c r="C12" s="544"/>
      <c r="D12" s="544"/>
      <c r="E12" s="544"/>
      <c r="F12" s="544"/>
      <c r="G12" s="544"/>
      <c r="H12" s="544"/>
      <c r="I12" s="544"/>
      <c r="J12" s="544"/>
      <c r="K12" s="545"/>
      <c r="L12" s="552" t="s">
        <v>128</v>
      </c>
      <c r="M12" s="553"/>
      <c r="N12" s="553"/>
      <c r="O12" s="553"/>
      <c r="P12" s="553"/>
      <c r="Q12" s="554"/>
      <c r="R12" s="555">
        <v>32502</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93</v>
      </c>
      <c r="AV12" s="485"/>
      <c r="AW12" s="485"/>
      <c r="AX12" s="485"/>
      <c r="AY12" s="407" t="s">
        <v>132</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133</v>
      </c>
      <c r="CE12" s="437"/>
      <c r="CF12" s="437"/>
      <c r="CG12" s="437"/>
      <c r="CH12" s="437"/>
      <c r="CI12" s="437"/>
      <c r="CJ12" s="437"/>
      <c r="CK12" s="437"/>
      <c r="CL12" s="437"/>
      <c r="CM12" s="437"/>
      <c r="CN12" s="437"/>
      <c r="CO12" s="437"/>
      <c r="CP12" s="437"/>
      <c r="CQ12" s="437"/>
      <c r="CR12" s="437"/>
      <c r="CS12" s="438"/>
      <c r="CT12" s="540" t="s">
        <v>134</v>
      </c>
      <c r="CU12" s="541"/>
      <c r="CV12" s="541"/>
      <c r="CW12" s="541"/>
      <c r="CX12" s="541"/>
      <c r="CY12" s="541"/>
      <c r="CZ12" s="541"/>
      <c r="DA12" s="542"/>
      <c r="DB12" s="540" t="s">
        <v>134</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135</v>
      </c>
      <c r="N13" s="528"/>
      <c r="O13" s="528"/>
      <c r="P13" s="528"/>
      <c r="Q13" s="529"/>
      <c r="R13" s="530">
        <v>32180</v>
      </c>
      <c r="S13" s="531"/>
      <c r="T13" s="531"/>
      <c r="U13" s="531"/>
      <c r="V13" s="532"/>
      <c r="W13" s="518" t="s">
        <v>136</v>
      </c>
      <c r="X13" s="440"/>
      <c r="Y13" s="440"/>
      <c r="Z13" s="440"/>
      <c r="AA13" s="440"/>
      <c r="AB13" s="441"/>
      <c r="AC13" s="403">
        <v>992</v>
      </c>
      <c r="AD13" s="404"/>
      <c r="AE13" s="404"/>
      <c r="AF13" s="404"/>
      <c r="AG13" s="405"/>
      <c r="AH13" s="403">
        <v>1235</v>
      </c>
      <c r="AI13" s="404"/>
      <c r="AJ13" s="404"/>
      <c r="AK13" s="404"/>
      <c r="AL13" s="406"/>
      <c r="AM13" s="496" t="s">
        <v>137</v>
      </c>
      <c r="AN13" s="401"/>
      <c r="AO13" s="401"/>
      <c r="AP13" s="401"/>
      <c r="AQ13" s="401"/>
      <c r="AR13" s="401"/>
      <c r="AS13" s="401"/>
      <c r="AT13" s="402"/>
      <c r="AU13" s="484" t="s">
        <v>117</v>
      </c>
      <c r="AV13" s="485"/>
      <c r="AW13" s="485"/>
      <c r="AX13" s="485"/>
      <c r="AY13" s="407" t="s">
        <v>138</v>
      </c>
      <c r="AZ13" s="408"/>
      <c r="BA13" s="408"/>
      <c r="BB13" s="408"/>
      <c r="BC13" s="408"/>
      <c r="BD13" s="408"/>
      <c r="BE13" s="408"/>
      <c r="BF13" s="408"/>
      <c r="BG13" s="408"/>
      <c r="BH13" s="408"/>
      <c r="BI13" s="408"/>
      <c r="BJ13" s="408"/>
      <c r="BK13" s="408"/>
      <c r="BL13" s="408"/>
      <c r="BM13" s="409"/>
      <c r="BN13" s="427">
        <v>175496</v>
      </c>
      <c r="BO13" s="428"/>
      <c r="BP13" s="428"/>
      <c r="BQ13" s="428"/>
      <c r="BR13" s="428"/>
      <c r="BS13" s="428"/>
      <c r="BT13" s="428"/>
      <c r="BU13" s="429"/>
      <c r="BV13" s="427">
        <v>457755</v>
      </c>
      <c r="BW13" s="428"/>
      <c r="BX13" s="428"/>
      <c r="BY13" s="428"/>
      <c r="BZ13" s="428"/>
      <c r="CA13" s="428"/>
      <c r="CB13" s="428"/>
      <c r="CC13" s="429"/>
      <c r="CD13" s="436" t="s">
        <v>139</v>
      </c>
      <c r="CE13" s="437"/>
      <c r="CF13" s="437"/>
      <c r="CG13" s="437"/>
      <c r="CH13" s="437"/>
      <c r="CI13" s="437"/>
      <c r="CJ13" s="437"/>
      <c r="CK13" s="437"/>
      <c r="CL13" s="437"/>
      <c r="CM13" s="437"/>
      <c r="CN13" s="437"/>
      <c r="CO13" s="437"/>
      <c r="CP13" s="437"/>
      <c r="CQ13" s="437"/>
      <c r="CR13" s="437"/>
      <c r="CS13" s="438"/>
      <c r="CT13" s="397">
        <v>8.1999999999999993</v>
      </c>
      <c r="CU13" s="398"/>
      <c r="CV13" s="398"/>
      <c r="CW13" s="398"/>
      <c r="CX13" s="398"/>
      <c r="CY13" s="398"/>
      <c r="CZ13" s="398"/>
      <c r="DA13" s="399"/>
      <c r="DB13" s="397">
        <v>8.4</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140</v>
      </c>
      <c r="M14" s="561"/>
      <c r="N14" s="561"/>
      <c r="O14" s="561"/>
      <c r="P14" s="561"/>
      <c r="Q14" s="562"/>
      <c r="R14" s="530">
        <v>33073</v>
      </c>
      <c r="S14" s="531"/>
      <c r="T14" s="531"/>
      <c r="U14" s="531"/>
      <c r="V14" s="532"/>
      <c r="W14" s="533"/>
      <c r="X14" s="443"/>
      <c r="Y14" s="443"/>
      <c r="Z14" s="443"/>
      <c r="AA14" s="443"/>
      <c r="AB14" s="444"/>
      <c r="AC14" s="523">
        <v>6.1</v>
      </c>
      <c r="AD14" s="524"/>
      <c r="AE14" s="524"/>
      <c r="AF14" s="524"/>
      <c r="AG14" s="525"/>
      <c r="AH14" s="523">
        <v>7.4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141</v>
      </c>
      <c r="CE14" s="434"/>
      <c r="CF14" s="434"/>
      <c r="CG14" s="434"/>
      <c r="CH14" s="434"/>
      <c r="CI14" s="434"/>
      <c r="CJ14" s="434"/>
      <c r="CK14" s="434"/>
      <c r="CL14" s="434"/>
      <c r="CM14" s="434"/>
      <c r="CN14" s="434"/>
      <c r="CO14" s="434"/>
      <c r="CP14" s="434"/>
      <c r="CQ14" s="434"/>
      <c r="CR14" s="434"/>
      <c r="CS14" s="435"/>
      <c r="CT14" s="534">
        <v>3.8</v>
      </c>
      <c r="CU14" s="535"/>
      <c r="CV14" s="535"/>
      <c r="CW14" s="535"/>
      <c r="CX14" s="535"/>
      <c r="CY14" s="535"/>
      <c r="CZ14" s="535"/>
      <c r="DA14" s="536"/>
      <c r="DB14" s="534">
        <v>9.1999999999999993</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142</v>
      </c>
      <c r="N15" s="528"/>
      <c r="O15" s="528"/>
      <c r="P15" s="528"/>
      <c r="Q15" s="529"/>
      <c r="R15" s="530">
        <v>32799</v>
      </c>
      <c r="S15" s="531"/>
      <c r="T15" s="531"/>
      <c r="U15" s="531"/>
      <c r="V15" s="532"/>
      <c r="W15" s="518" t="s">
        <v>143</v>
      </c>
      <c r="X15" s="440"/>
      <c r="Y15" s="440"/>
      <c r="Z15" s="440"/>
      <c r="AA15" s="440"/>
      <c r="AB15" s="441"/>
      <c r="AC15" s="403">
        <v>5207</v>
      </c>
      <c r="AD15" s="404"/>
      <c r="AE15" s="404"/>
      <c r="AF15" s="404"/>
      <c r="AG15" s="405"/>
      <c r="AH15" s="403">
        <v>5602</v>
      </c>
      <c r="AI15" s="404"/>
      <c r="AJ15" s="404"/>
      <c r="AK15" s="404"/>
      <c r="AL15" s="406"/>
      <c r="AM15" s="496"/>
      <c r="AN15" s="401"/>
      <c r="AO15" s="401"/>
      <c r="AP15" s="401"/>
      <c r="AQ15" s="401"/>
      <c r="AR15" s="401"/>
      <c r="AS15" s="401"/>
      <c r="AT15" s="402"/>
      <c r="AU15" s="484"/>
      <c r="AV15" s="485"/>
      <c r="AW15" s="485"/>
      <c r="AX15" s="485"/>
      <c r="AY15" s="419" t="s">
        <v>144</v>
      </c>
      <c r="AZ15" s="420"/>
      <c r="BA15" s="420"/>
      <c r="BB15" s="420"/>
      <c r="BC15" s="420"/>
      <c r="BD15" s="420"/>
      <c r="BE15" s="420"/>
      <c r="BF15" s="420"/>
      <c r="BG15" s="420"/>
      <c r="BH15" s="420"/>
      <c r="BI15" s="420"/>
      <c r="BJ15" s="420"/>
      <c r="BK15" s="420"/>
      <c r="BL15" s="420"/>
      <c r="BM15" s="421"/>
      <c r="BN15" s="422">
        <v>4332781</v>
      </c>
      <c r="BO15" s="423"/>
      <c r="BP15" s="423"/>
      <c r="BQ15" s="423"/>
      <c r="BR15" s="423"/>
      <c r="BS15" s="423"/>
      <c r="BT15" s="423"/>
      <c r="BU15" s="424"/>
      <c r="BV15" s="422">
        <v>4366955</v>
      </c>
      <c r="BW15" s="423"/>
      <c r="BX15" s="423"/>
      <c r="BY15" s="423"/>
      <c r="BZ15" s="423"/>
      <c r="CA15" s="423"/>
      <c r="CB15" s="423"/>
      <c r="CC15" s="424"/>
      <c r="CD15" s="537" t="s">
        <v>145</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146</v>
      </c>
      <c r="M16" s="521"/>
      <c r="N16" s="521"/>
      <c r="O16" s="521"/>
      <c r="P16" s="521"/>
      <c r="Q16" s="522"/>
      <c r="R16" s="515" t="s">
        <v>147</v>
      </c>
      <c r="S16" s="516"/>
      <c r="T16" s="516"/>
      <c r="U16" s="516"/>
      <c r="V16" s="517"/>
      <c r="W16" s="533"/>
      <c r="X16" s="443"/>
      <c r="Y16" s="443"/>
      <c r="Z16" s="443"/>
      <c r="AA16" s="443"/>
      <c r="AB16" s="444"/>
      <c r="AC16" s="523">
        <v>31.9</v>
      </c>
      <c r="AD16" s="524"/>
      <c r="AE16" s="524"/>
      <c r="AF16" s="524"/>
      <c r="AG16" s="525"/>
      <c r="AH16" s="523">
        <v>33.4</v>
      </c>
      <c r="AI16" s="524"/>
      <c r="AJ16" s="524"/>
      <c r="AK16" s="524"/>
      <c r="AL16" s="526"/>
      <c r="AM16" s="496"/>
      <c r="AN16" s="401"/>
      <c r="AO16" s="401"/>
      <c r="AP16" s="401"/>
      <c r="AQ16" s="401"/>
      <c r="AR16" s="401"/>
      <c r="AS16" s="401"/>
      <c r="AT16" s="402"/>
      <c r="AU16" s="484"/>
      <c r="AV16" s="485"/>
      <c r="AW16" s="485"/>
      <c r="AX16" s="485"/>
      <c r="AY16" s="407" t="s">
        <v>148</v>
      </c>
      <c r="AZ16" s="408"/>
      <c r="BA16" s="408"/>
      <c r="BB16" s="408"/>
      <c r="BC16" s="408"/>
      <c r="BD16" s="408"/>
      <c r="BE16" s="408"/>
      <c r="BF16" s="408"/>
      <c r="BG16" s="408"/>
      <c r="BH16" s="408"/>
      <c r="BI16" s="408"/>
      <c r="BJ16" s="408"/>
      <c r="BK16" s="408"/>
      <c r="BL16" s="408"/>
      <c r="BM16" s="409"/>
      <c r="BN16" s="427">
        <v>9869667</v>
      </c>
      <c r="BO16" s="428"/>
      <c r="BP16" s="428"/>
      <c r="BQ16" s="428"/>
      <c r="BR16" s="428"/>
      <c r="BS16" s="428"/>
      <c r="BT16" s="428"/>
      <c r="BU16" s="429"/>
      <c r="BV16" s="427">
        <v>9823686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149</v>
      </c>
      <c r="N17" s="513"/>
      <c r="O17" s="513"/>
      <c r="P17" s="513"/>
      <c r="Q17" s="514"/>
      <c r="R17" s="515" t="s">
        <v>150</v>
      </c>
      <c r="S17" s="516"/>
      <c r="T17" s="516"/>
      <c r="U17" s="516"/>
      <c r="V17" s="517"/>
      <c r="W17" s="518" t="s">
        <v>151</v>
      </c>
      <c r="X17" s="440"/>
      <c r="Y17" s="440"/>
      <c r="Z17" s="440"/>
      <c r="AA17" s="440"/>
      <c r="AB17" s="441"/>
      <c r="AC17" s="403">
        <v>10114</v>
      </c>
      <c r="AD17" s="404"/>
      <c r="AE17" s="404"/>
      <c r="AF17" s="404"/>
      <c r="AG17" s="405"/>
      <c r="AH17" s="403">
        <v>9931</v>
      </c>
      <c r="AI17" s="404"/>
      <c r="AJ17" s="404"/>
      <c r="AK17" s="404"/>
      <c r="AL17" s="406"/>
      <c r="AM17" s="496"/>
      <c r="AN17" s="401"/>
      <c r="AO17" s="401"/>
      <c r="AP17" s="401"/>
      <c r="AQ17" s="401"/>
      <c r="AR17" s="401"/>
      <c r="AS17" s="401"/>
      <c r="AT17" s="402"/>
      <c r="AU17" s="484"/>
      <c r="AV17" s="485"/>
      <c r="AW17" s="485"/>
      <c r="AX17" s="485"/>
      <c r="AY17" s="407" t="s">
        <v>152</v>
      </c>
      <c r="AZ17" s="408"/>
      <c r="BA17" s="408"/>
      <c r="BB17" s="408"/>
      <c r="BC17" s="408"/>
      <c r="BD17" s="408"/>
      <c r="BE17" s="408"/>
      <c r="BF17" s="408"/>
      <c r="BG17" s="408"/>
      <c r="BH17" s="408"/>
      <c r="BI17" s="408"/>
      <c r="BJ17" s="408"/>
      <c r="BK17" s="408"/>
      <c r="BL17" s="408"/>
      <c r="BM17" s="409"/>
      <c r="BN17" s="427">
        <v>5507543</v>
      </c>
      <c r="BO17" s="428"/>
      <c r="BP17" s="428"/>
      <c r="BQ17" s="428"/>
      <c r="BR17" s="428"/>
      <c r="BS17" s="428"/>
      <c r="BT17" s="428"/>
      <c r="BU17" s="429"/>
      <c r="BV17" s="427">
        <v>5557135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153</v>
      </c>
      <c r="C18" s="490"/>
      <c r="D18" s="490"/>
      <c r="E18" s="491"/>
      <c r="F18" s="491"/>
      <c r="G18" s="491"/>
      <c r="H18" s="491"/>
      <c r="I18" s="491"/>
      <c r="J18" s="491"/>
      <c r="K18" s="491"/>
      <c r="L18" s="492">
        <v>445.63</v>
      </c>
      <c r="M18" s="492"/>
      <c r="N18" s="492"/>
      <c r="O18" s="492"/>
      <c r="P18" s="492"/>
      <c r="Q18" s="492"/>
      <c r="R18" s="493"/>
      <c r="S18" s="493"/>
      <c r="T18" s="493"/>
      <c r="U18" s="493"/>
      <c r="V18" s="494"/>
      <c r="W18" s="508"/>
      <c r="X18" s="509"/>
      <c r="Y18" s="509"/>
      <c r="Z18" s="509"/>
      <c r="AA18" s="509"/>
      <c r="AB18" s="519"/>
      <c r="AC18" s="391">
        <v>62</v>
      </c>
      <c r="AD18" s="392"/>
      <c r="AE18" s="392"/>
      <c r="AF18" s="392"/>
      <c r="AG18" s="495"/>
      <c r="AH18" s="391">
        <v>59.2</v>
      </c>
      <c r="AI18" s="392"/>
      <c r="AJ18" s="392"/>
      <c r="AK18" s="392"/>
      <c r="AL18" s="393"/>
      <c r="AM18" s="496"/>
      <c r="AN18" s="401"/>
      <c r="AO18" s="401"/>
      <c r="AP18" s="401"/>
      <c r="AQ18" s="401"/>
      <c r="AR18" s="401"/>
      <c r="AS18" s="401"/>
      <c r="AT18" s="402"/>
      <c r="AU18" s="484"/>
      <c r="AV18" s="485"/>
      <c r="AW18" s="485"/>
      <c r="AX18" s="485"/>
      <c r="AY18" s="407" t="s">
        <v>154</v>
      </c>
      <c r="AZ18" s="408"/>
      <c r="BA18" s="408"/>
      <c r="BB18" s="408"/>
      <c r="BC18" s="408"/>
      <c r="BD18" s="408"/>
      <c r="BE18" s="408"/>
      <c r="BF18" s="408"/>
      <c r="BG18" s="408"/>
      <c r="BH18" s="408"/>
      <c r="BI18" s="408"/>
      <c r="BJ18" s="408"/>
      <c r="BK18" s="408"/>
      <c r="BL18" s="408"/>
      <c r="BM18" s="409"/>
      <c r="BN18" s="427">
        <v>9812928</v>
      </c>
      <c r="BO18" s="428"/>
      <c r="BP18" s="428"/>
      <c r="BQ18" s="428"/>
      <c r="BR18" s="428"/>
      <c r="BS18" s="428"/>
      <c r="BT18" s="428"/>
      <c r="BU18" s="429"/>
      <c r="BV18" s="427">
        <v>9895633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155</v>
      </c>
      <c r="C19" s="490"/>
      <c r="D19" s="490"/>
      <c r="E19" s="491"/>
      <c r="F19" s="491"/>
      <c r="G19" s="491"/>
      <c r="H19" s="491"/>
      <c r="I19" s="491"/>
      <c r="J19" s="491"/>
      <c r="K19" s="491"/>
      <c r="L19" s="497">
        <v>74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156</v>
      </c>
      <c r="AZ19" s="408"/>
      <c r="BA19" s="408"/>
      <c r="BB19" s="408"/>
      <c r="BC19" s="408"/>
      <c r="BD19" s="408"/>
      <c r="BE19" s="408"/>
      <c r="BF19" s="408"/>
      <c r="BG19" s="408"/>
      <c r="BH19" s="408"/>
      <c r="BI19" s="408"/>
      <c r="BJ19" s="408"/>
      <c r="BK19" s="408"/>
      <c r="BL19" s="408"/>
      <c r="BM19" s="409"/>
      <c r="BN19" s="427">
        <v>15822672</v>
      </c>
      <c r="BO19" s="428"/>
      <c r="BP19" s="428"/>
      <c r="BQ19" s="428"/>
      <c r="BR19" s="428"/>
      <c r="BS19" s="428"/>
      <c r="BT19" s="428"/>
      <c r="BU19" s="429"/>
      <c r="BV19" s="427">
        <v>16758957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157</v>
      </c>
      <c r="C20" s="490"/>
      <c r="D20" s="490"/>
      <c r="E20" s="491"/>
      <c r="F20" s="491"/>
      <c r="G20" s="491"/>
      <c r="H20" s="491"/>
      <c r="I20" s="491"/>
      <c r="J20" s="491"/>
      <c r="K20" s="491"/>
      <c r="L20" s="497">
        <v>11562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158</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159</v>
      </c>
      <c r="C22" s="457"/>
      <c r="D22" s="458"/>
      <c r="E22" s="465" t="s">
        <v>1</v>
      </c>
      <c r="F22" s="440"/>
      <c r="G22" s="440"/>
      <c r="H22" s="440"/>
      <c r="I22" s="440"/>
      <c r="J22" s="440"/>
      <c r="K22" s="441"/>
      <c r="L22" s="465" t="s">
        <v>160</v>
      </c>
      <c r="M22" s="440"/>
      <c r="N22" s="440"/>
      <c r="O22" s="440"/>
      <c r="P22" s="441"/>
      <c r="Q22" s="450" t="s">
        <v>161</v>
      </c>
      <c r="R22" s="451"/>
      <c r="S22" s="451"/>
      <c r="T22" s="451"/>
      <c r="U22" s="451"/>
      <c r="V22" s="466"/>
      <c r="W22" s="468" t="s">
        <v>162</v>
      </c>
      <c r="X22" s="457"/>
      <c r="Y22" s="458"/>
      <c r="Z22" s="465" t="s">
        <v>1</v>
      </c>
      <c r="AA22" s="440"/>
      <c r="AB22" s="440"/>
      <c r="AC22" s="440"/>
      <c r="AD22" s="440"/>
      <c r="AE22" s="440"/>
      <c r="AF22" s="440"/>
      <c r="AG22" s="441"/>
      <c r="AH22" s="439" t="s">
        <v>163</v>
      </c>
      <c r="AI22" s="440"/>
      <c r="AJ22" s="440"/>
      <c r="AK22" s="440"/>
      <c r="AL22" s="441"/>
      <c r="AM22" s="439" t="s">
        <v>164</v>
      </c>
      <c r="AN22" s="445"/>
      <c r="AO22" s="445"/>
      <c r="AP22" s="445"/>
      <c r="AQ22" s="445"/>
      <c r="AR22" s="446"/>
      <c r="AS22" s="450" t="s">
        <v>161</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165</v>
      </c>
      <c r="AZ23" s="420"/>
      <c r="BA23" s="420"/>
      <c r="BB23" s="420"/>
      <c r="BC23" s="420"/>
      <c r="BD23" s="420"/>
      <c r="BE23" s="420"/>
      <c r="BF23" s="420"/>
      <c r="BG23" s="420"/>
      <c r="BH23" s="420"/>
      <c r="BI23" s="420"/>
      <c r="BJ23" s="420"/>
      <c r="BK23" s="420"/>
      <c r="BL23" s="420"/>
      <c r="BM23" s="421"/>
      <c r="BN23" s="427">
        <v>18457837</v>
      </c>
      <c r="BO23" s="428"/>
      <c r="BP23" s="428"/>
      <c r="BQ23" s="428"/>
      <c r="BR23" s="428"/>
      <c r="BS23" s="428"/>
      <c r="BT23" s="428"/>
      <c r="BU23" s="429"/>
      <c r="BV23" s="427">
        <v>18956410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166</v>
      </c>
      <c r="F24" s="401"/>
      <c r="G24" s="401"/>
      <c r="H24" s="401"/>
      <c r="I24" s="401"/>
      <c r="J24" s="401"/>
      <c r="K24" s="402"/>
      <c r="L24" s="403">
        <v>1</v>
      </c>
      <c r="M24" s="404"/>
      <c r="N24" s="404"/>
      <c r="O24" s="404"/>
      <c r="P24" s="405"/>
      <c r="Q24" s="403">
        <v>8012</v>
      </c>
      <c r="R24" s="404"/>
      <c r="S24" s="404"/>
      <c r="T24" s="404"/>
      <c r="U24" s="404"/>
      <c r="V24" s="405"/>
      <c r="W24" s="469"/>
      <c r="X24" s="460"/>
      <c r="Y24" s="461"/>
      <c r="Z24" s="400" t="s">
        <v>167</v>
      </c>
      <c r="AA24" s="401"/>
      <c r="AB24" s="401"/>
      <c r="AC24" s="401"/>
      <c r="AD24" s="401"/>
      <c r="AE24" s="401"/>
      <c r="AF24" s="401"/>
      <c r="AG24" s="402"/>
      <c r="AH24" s="403">
        <v>278</v>
      </c>
      <c r="AI24" s="404"/>
      <c r="AJ24" s="404"/>
      <c r="AK24" s="404"/>
      <c r="AL24" s="405"/>
      <c r="AM24" s="403">
        <v>825660</v>
      </c>
      <c r="AN24" s="404"/>
      <c r="AO24" s="404"/>
      <c r="AP24" s="404"/>
      <c r="AQ24" s="404"/>
      <c r="AR24" s="405"/>
      <c r="AS24" s="403">
        <v>2970</v>
      </c>
      <c r="AT24" s="404"/>
      <c r="AU24" s="404"/>
      <c r="AV24" s="404"/>
      <c r="AW24" s="404"/>
      <c r="AX24" s="406"/>
      <c r="AY24" s="394" t="s">
        <v>168</v>
      </c>
      <c r="AZ24" s="395"/>
      <c r="BA24" s="395"/>
      <c r="BB24" s="395"/>
      <c r="BC24" s="395"/>
      <c r="BD24" s="395"/>
      <c r="BE24" s="395"/>
      <c r="BF24" s="395"/>
      <c r="BG24" s="395"/>
      <c r="BH24" s="395"/>
      <c r="BI24" s="395"/>
      <c r="BJ24" s="395"/>
      <c r="BK24" s="395"/>
      <c r="BL24" s="395"/>
      <c r="BM24" s="396"/>
      <c r="BN24" s="427">
        <v>9986226</v>
      </c>
      <c r="BO24" s="428"/>
      <c r="BP24" s="428"/>
      <c r="BQ24" s="428"/>
      <c r="BR24" s="428"/>
      <c r="BS24" s="428"/>
      <c r="BT24" s="428"/>
      <c r="BU24" s="429"/>
      <c r="BV24" s="427">
        <v>10982950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169</v>
      </c>
      <c r="F25" s="401"/>
      <c r="G25" s="401"/>
      <c r="H25" s="401"/>
      <c r="I25" s="401"/>
      <c r="J25" s="401"/>
      <c r="K25" s="402"/>
      <c r="L25" s="403">
        <v>1</v>
      </c>
      <c r="M25" s="404"/>
      <c r="N25" s="404"/>
      <c r="O25" s="404"/>
      <c r="P25" s="405"/>
      <c r="Q25" s="403">
        <v>6034</v>
      </c>
      <c r="R25" s="404"/>
      <c r="S25" s="404"/>
      <c r="T25" s="404"/>
      <c r="U25" s="404"/>
      <c r="V25" s="405"/>
      <c r="W25" s="469"/>
      <c r="X25" s="460"/>
      <c r="Y25" s="461"/>
      <c r="Z25" s="400" t="s">
        <v>170</v>
      </c>
      <c r="AA25" s="401"/>
      <c r="AB25" s="401"/>
      <c r="AC25" s="401"/>
      <c r="AD25" s="401"/>
      <c r="AE25" s="401"/>
      <c r="AF25" s="401"/>
      <c r="AG25" s="402"/>
      <c r="AH25" s="403" t="s">
        <v>134</v>
      </c>
      <c r="AI25" s="404"/>
      <c r="AJ25" s="404"/>
      <c r="AK25" s="404"/>
      <c r="AL25" s="405"/>
      <c r="AM25" s="403" t="s">
        <v>126</v>
      </c>
      <c r="AN25" s="404"/>
      <c r="AO25" s="404"/>
      <c r="AP25" s="404"/>
      <c r="AQ25" s="404"/>
      <c r="AR25" s="405"/>
      <c r="AS25" s="403" t="s">
        <v>134</v>
      </c>
      <c r="AT25" s="404"/>
      <c r="AU25" s="404"/>
      <c r="AV25" s="404"/>
      <c r="AW25" s="404"/>
      <c r="AX25" s="406"/>
      <c r="AY25" s="419" t="s">
        <v>171</v>
      </c>
      <c r="AZ25" s="420"/>
      <c r="BA25" s="420"/>
      <c r="BB25" s="420"/>
      <c r="BC25" s="420"/>
      <c r="BD25" s="420"/>
      <c r="BE25" s="420"/>
      <c r="BF25" s="420"/>
      <c r="BG25" s="420"/>
      <c r="BH25" s="420"/>
      <c r="BI25" s="420"/>
      <c r="BJ25" s="420"/>
      <c r="BK25" s="420"/>
      <c r="BL25" s="420"/>
      <c r="BM25" s="421"/>
      <c r="BN25" s="422">
        <v>389629</v>
      </c>
      <c r="BO25" s="423"/>
      <c r="BP25" s="423"/>
      <c r="BQ25" s="423"/>
      <c r="BR25" s="423"/>
      <c r="BS25" s="423"/>
      <c r="BT25" s="423"/>
      <c r="BU25" s="424"/>
      <c r="BV25" s="422">
        <v>335059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172</v>
      </c>
      <c r="F26" s="401"/>
      <c r="G26" s="401"/>
      <c r="H26" s="401"/>
      <c r="I26" s="401"/>
      <c r="J26" s="401"/>
      <c r="K26" s="402"/>
      <c r="L26" s="403">
        <v>1</v>
      </c>
      <c r="M26" s="404"/>
      <c r="N26" s="404"/>
      <c r="O26" s="404"/>
      <c r="P26" s="405"/>
      <c r="Q26" s="403">
        <v>5281</v>
      </c>
      <c r="R26" s="404"/>
      <c r="S26" s="404"/>
      <c r="T26" s="404"/>
      <c r="U26" s="404"/>
      <c r="V26" s="405"/>
      <c r="W26" s="469"/>
      <c r="X26" s="460"/>
      <c r="Y26" s="461"/>
      <c r="Z26" s="400" t="s">
        <v>173</v>
      </c>
      <c r="AA26" s="482"/>
      <c r="AB26" s="482"/>
      <c r="AC26" s="482"/>
      <c r="AD26" s="482"/>
      <c r="AE26" s="482"/>
      <c r="AF26" s="482"/>
      <c r="AG26" s="483"/>
      <c r="AH26" s="403">
        <v>18</v>
      </c>
      <c r="AI26" s="404"/>
      <c r="AJ26" s="404"/>
      <c r="AK26" s="404"/>
      <c r="AL26" s="405"/>
      <c r="AM26" s="403">
        <v>52632</v>
      </c>
      <c r="AN26" s="404"/>
      <c r="AO26" s="404"/>
      <c r="AP26" s="404"/>
      <c r="AQ26" s="404"/>
      <c r="AR26" s="405"/>
      <c r="AS26" s="403">
        <v>2924</v>
      </c>
      <c r="AT26" s="404"/>
      <c r="AU26" s="404"/>
      <c r="AV26" s="404"/>
      <c r="AW26" s="404"/>
      <c r="AX26" s="406"/>
      <c r="AY26" s="436" t="s">
        <v>174</v>
      </c>
      <c r="AZ26" s="437"/>
      <c r="BA26" s="437"/>
      <c r="BB26" s="437"/>
      <c r="BC26" s="437"/>
      <c r="BD26" s="437"/>
      <c r="BE26" s="437"/>
      <c r="BF26" s="437"/>
      <c r="BG26" s="437"/>
      <c r="BH26" s="437"/>
      <c r="BI26" s="437"/>
      <c r="BJ26" s="437"/>
      <c r="BK26" s="437"/>
      <c r="BL26" s="437"/>
      <c r="BM26" s="438"/>
      <c r="BN26" s="427" t="s">
        <v>126</v>
      </c>
      <c r="BO26" s="428"/>
      <c r="BP26" s="428"/>
      <c r="BQ26" s="428"/>
      <c r="BR26" s="428"/>
      <c r="BS26" s="428"/>
      <c r="BT26" s="428"/>
      <c r="BU26" s="429"/>
      <c r="BV26" s="427" t="s">
        <v>126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175</v>
      </c>
      <c r="F27" s="401"/>
      <c r="G27" s="401"/>
      <c r="H27" s="401"/>
      <c r="I27" s="401"/>
      <c r="J27" s="401"/>
      <c r="K27" s="402"/>
      <c r="L27" s="403">
        <v>1</v>
      </c>
      <c r="M27" s="404"/>
      <c r="N27" s="404"/>
      <c r="O27" s="404"/>
      <c r="P27" s="405"/>
      <c r="Q27" s="403">
        <v>3645</v>
      </c>
      <c r="R27" s="404"/>
      <c r="S27" s="404"/>
      <c r="T27" s="404"/>
      <c r="U27" s="404"/>
      <c r="V27" s="405"/>
      <c r="W27" s="469"/>
      <c r="X27" s="460"/>
      <c r="Y27" s="461"/>
      <c r="Z27" s="400" t="s">
        <v>176</v>
      </c>
      <c r="AA27" s="401"/>
      <c r="AB27" s="401"/>
      <c r="AC27" s="401"/>
      <c r="AD27" s="401"/>
      <c r="AE27" s="401"/>
      <c r="AF27" s="401"/>
      <c r="AG27" s="402"/>
      <c r="AH27" s="403">
        <v>23</v>
      </c>
      <c r="AI27" s="404"/>
      <c r="AJ27" s="404"/>
      <c r="AK27" s="404"/>
      <c r="AL27" s="405"/>
      <c r="AM27" s="403">
        <v>64941</v>
      </c>
      <c r="AN27" s="404"/>
      <c r="AO27" s="404"/>
      <c r="AP27" s="404"/>
      <c r="AQ27" s="404"/>
      <c r="AR27" s="405"/>
      <c r="AS27" s="403">
        <v>2824</v>
      </c>
      <c r="AT27" s="404"/>
      <c r="AU27" s="404"/>
      <c r="AV27" s="404"/>
      <c r="AW27" s="404"/>
      <c r="AX27" s="406"/>
      <c r="AY27" s="433" t="s">
        <v>177</v>
      </c>
      <c r="AZ27" s="434"/>
      <c r="BA27" s="434"/>
      <c r="BB27" s="434"/>
      <c r="BC27" s="434"/>
      <c r="BD27" s="434"/>
      <c r="BE27" s="434"/>
      <c r="BF27" s="434"/>
      <c r="BG27" s="434"/>
      <c r="BH27" s="434"/>
      <c r="BI27" s="434"/>
      <c r="BJ27" s="434"/>
      <c r="BK27" s="434"/>
      <c r="BL27" s="434"/>
      <c r="BM27" s="435"/>
      <c r="BN27" s="430">
        <v>573431</v>
      </c>
      <c r="BO27" s="431"/>
      <c r="BP27" s="431"/>
      <c r="BQ27" s="431"/>
      <c r="BR27" s="431"/>
      <c r="BS27" s="431"/>
      <c r="BT27" s="431"/>
      <c r="BU27" s="432"/>
      <c r="BV27" s="430">
        <v>573411</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178</v>
      </c>
      <c r="F28" s="401"/>
      <c r="G28" s="401"/>
      <c r="H28" s="401"/>
      <c r="I28" s="401"/>
      <c r="J28" s="401"/>
      <c r="K28" s="402"/>
      <c r="L28" s="403">
        <v>1</v>
      </c>
      <c r="M28" s="404"/>
      <c r="N28" s="404"/>
      <c r="O28" s="404"/>
      <c r="P28" s="405"/>
      <c r="Q28" s="403">
        <v>2972</v>
      </c>
      <c r="R28" s="404"/>
      <c r="S28" s="404"/>
      <c r="T28" s="404"/>
      <c r="U28" s="404"/>
      <c r="V28" s="405"/>
      <c r="W28" s="469"/>
      <c r="X28" s="460"/>
      <c r="Y28" s="461"/>
      <c r="Z28" s="400" t="s">
        <v>179</v>
      </c>
      <c r="AA28" s="401"/>
      <c r="AB28" s="401"/>
      <c r="AC28" s="401"/>
      <c r="AD28" s="401"/>
      <c r="AE28" s="401"/>
      <c r="AF28" s="401"/>
      <c r="AG28" s="402"/>
      <c r="AH28" s="403" t="s">
        <v>126</v>
      </c>
      <c r="AI28" s="404"/>
      <c r="AJ28" s="404"/>
      <c r="AK28" s="404"/>
      <c r="AL28" s="405"/>
      <c r="AM28" s="403" t="s">
        <v>134</v>
      </c>
      <c r="AN28" s="404"/>
      <c r="AO28" s="404"/>
      <c r="AP28" s="404"/>
      <c r="AQ28" s="404"/>
      <c r="AR28" s="405"/>
      <c r="AS28" s="403" t="s">
        <v>134</v>
      </c>
      <c r="AT28" s="404"/>
      <c r="AU28" s="404"/>
      <c r="AV28" s="404"/>
      <c r="AW28" s="404"/>
      <c r="AX28" s="406"/>
      <c r="AY28" s="410" t="s">
        <v>180</v>
      </c>
      <c r="AZ28" s="411"/>
      <c r="BA28" s="411"/>
      <c r="BB28" s="412"/>
      <c r="BC28" s="419" t="s">
        <v>48</v>
      </c>
      <c r="BD28" s="420"/>
      <c r="BE28" s="420"/>
      <c r="BF28" s="420"/>
      <c r="BG28" s="420"/>
      <c r="BH28" s="420"/>
      <c r="BI28" s="420"/>
      <c r="BJ28" s="420"/>
      <c r="BK28" s="420"/>
      <c r="BL28" s="420"/>
      <c r="BM28" s="421"/>
      <c r="BN28" s="422">
        <v>5092278</v>
      </c>
      <c r="BO28" s="423"/>
      <c r="BP28" s="423"/>
      <c r="BQ28" s="423"/>
      <c r="BR28" s="423"/>
      <c r="BS28" s="423"/>
      <c r="BT28" s="423"/>
      <c r="BU28" s="424"/>
      <c r="BV28" s="422">
        <v>5087570</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181</v>
      </c>
      <c r="F29" s="401"/>
      <c r="G29" s="401"/>
      <c r="H29" s="401"/>
      <c r="I29" s="401"/>
      <c r="J29" s="401"/>
      <c r="K29" s="402"/>
      <c r="L29" s="403">
        <v>16</v>
      </c>
      <c r="M29" s="404"/>
      <c r="N29" s="404"/>
      <c r="O29" s="404"/>
      <c r="P29" s="405"/>
      <c r="Q29" s="403">
        <v>2841</v>
      </c>
      <c r="R29" s="404"/>
      <c r="S29" s="404"/>
      <c r="T29" s="404"/>
      <c r="U29" s="404"/>
      <c r="V29" s="405"/>
      <c r="W29" s="470"/>
      <c r="X29" s="471"/>
      <c r="Y29" s="472"/>
      <c r="Z29" s="400" t="s">
        <v>182</v>
      </c>
      <c r="AA29" s="401"/>
      <c r="AB29" s="401"/>
      <c r="AC29" s="401"/>
      <c r="AD29" s="401"/>
      <c r="AE29" s="401"/>
      <c r="AF29" s="401"/>
      <c r="AG29" s="402"/>
      <c r="AH29" s="403">
        <v>301</v>
      </c>
      <c r="AI29" s="404"/>
      <c r="AJ29" s="404"/>
      <c r="AK29" s="404"/>
      <c r="AL29" s="405"/>
      <c r="AM29" s="403">
        <v>890601</v>
      </c>
      <c r="AN29" s="404"/>
      <c r="AO29" s="404"/>
      <c r="AP29" s="404"/>
      <c r="AQ29" s="404"/>
      <c r="AR29" s="405"/>
      <c r="AS29" s="403">
        <v>2959</v>
      </c>
      <c r="AT29" s="404"/>
      <c r="AU29" s="404"/>
      <c r="AV29" s="404"/>
      <c r="AW29" s="404"/>
      <c r="AX29" s="406"/>
      <c r="AY29" s="413"/>
      <c r="AZ29" s="414"/>
      <c r="BA29" s="414"/>
      <c r="BB29" s="415"/>
      <c r="BC29" s="407" t="s">
        <v>183</v>
      </c>
      <c r="BD29" s="408"/>
      <c r="BE29" s="408"/>
      <c r="BF29" s="408"/>
      <c r="BG29" s="408"/>
      <c r="BH29" s="408"/>
      <c r="BI29" s="408"/>
      <c r="BJ29" s="408"/>
      <c r="BK29" s="408"/>
      <c r="BL29" s="408"/>
      <c r="BM29" s="409"/>
      <c r="BN29" s="427">
        <v>347471</v>
      </c>
      <c r="BO29" s="428"/>
      <c r="BP29" s="428"/>
      <c r="BQ29" s="428"/>
      <c r="BR29" s="428"/>
      <c r="BS29" s="428"/>
      <c r="BT29" s="428"/>
      <c r="BU29" s="429"/>
      <c r="BV29" s="427">
        <v>447088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184</v>
      </c>
      <c r="X30" s="480"/>
      <c r="Y30" s="480"/>
      <c r="Z30" s="480"/>
      <c r="AA30" s="480"/>
      <c r="AB30" s="480"/>
      <c r="AC30" s="480"/>
      <c r="AD30" s="480"/>
      <c r="AE30" s="480"/>
      <c r="AF30" s="480"/>
      <c r="AG30" s="481"/>
      <c r="AH30" s="391">
        <v>93.5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1160838</v>
      </c>
      <c r="BO30" s="431"/>
      <c r="BP30" s="431"/>
      <c r="BQ30" s="431"/>
      <c r="BR30" s="431"/>
      <c r="BS30" s="431"/>
      <c r="BT30" s="431"/>
      <c r="BU30" s="432"/>
      <c r="BV30" s="430">
        <v>1108291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185</v>
      </c>
      <c r="D32" s="213"/>
      <c r="E32" s="213"/>
      <c r="F32" s="210"/>
      <c r="G32" s="210"/>
      <c r="H32" s="210"/>
      <c r="I32" s="210"/>
      <c r="J32" s="210"/>
      <c r="K32" s="210"/>
      <c r="L32" s="210"/>
      <c r="M32" s="210"/>
      <c r="N32" s="210"/>
      <c r="O32" s="210"/>
      <c r="P32" s="210"/>
      <c r="Q32" s="210"/>
      <c r="R32" s="210"/>
      <c r="S32" s="210"/>
      <c r="T32" s="210"/>
      <c r="U32" s="210" t="s">
        <v>186</v>
      </c>
      <c r="V32" s="210"/>
      <c r="W32" s="210"/>
      <c r="X32" s="210"/>
      <c r="Y32" s="210"/>
      <c r="Z32" s="210"/>
      <c r="AA32" s="210"/>
      <c r="AB32" s="210"/>
      <c r="AC32" s="210"/>
      <c r="AD32" s="210"/>
      <c r="AE32" s="210"/>
      <c r="AF32" s="210"/>
      <c r="AG32" s="210"/>
      <c r="AH32" s="210"/>
      <c r="AI32" s="210"/>
      <c r="AJ32" s="210"/>
      <c r="AK32" s="210"/>
      <c r="AL32" s="210"/>
      <c r="AM32" s="214" t="s">
        <v>187</v>
      </c>
      <c r="AN32" s="210"/>
      <c r="AO32" s="210"/>
      <c r="AP32" s="210"/>
      <c r="AQ32" s="210"/>
      <c r="AR32" s="210"/>
      <c r="AS32" s="214"/>
      <c r="AT32" s="214"/>
      <c r="AU32" s="214"/>
      <c r="AV32" s="214"/>
      <c r="AW32" s="214"/>
      <c r="AX32" s="214"/>
      <c r="AY32" s="214"/>
      <c r="AZ32" s="214"/>
      <c r="BA32" s="214"/>
      <c r="BB32" s="210"/>
      <c r="BC32" s="214"/>
      <c r="BD32" s="210"/>
      <c r="BE32" s="214" t="s">
        <v>188</v>
      </c>
      <c r="BF32" s="210"/>
      <c r="BG32" s="210"/>
      <c r="BH32" s="210"/>
      <c r="BI32" s="210"/>
      <c r="BJ32" s="214"/>
      <c r="BK32" s="214"/>
      <c r="BL32" s="214"/>
      <c r="BM32" s="214"/>
      <c r="BN32" s="214"/>
      <c r="BO32" s="214"/>
      <c r="BP32" s="214"/>
      <c r="BQ32" s="214"/>
      <c r="BR32" s="210"/>
      <c r="BS32" s="210"/>
      <c r="BT32" s="210"/>
      <c r="BU32" s="210"/>
      <c r="BV32" s="210"/>
      <c r="BW32" s="210" t="s">
        <v>189</v>
      </c>
      <c r="BX32" s="210"/>
      <c r="BY32" s="210"/>
      <c r="BZ32" s="210"/>
      <c r="CA32" s="210"/>
      <c r="CB32" s="214"/>
      <c r="CC32" s="214"/>
      <c r="CD32" s="214"/>
      <c r="CE32" s="214"/>
      <c r="CF32" s="214"/>
      <c r="CG32" s="214"/>
      <c r="CH32" s="214"/>
      <c r="CI32" s="214"/>
      <c r="CJ32" s="214"/>
      <c r="CK32" s="214"/>
      <c r="CL32" s="214"/>
      <c r="CM32" s="214"/>
      <c r="CN32" s="214"/>
      <c r="CO32" s="214" t="s">
        <v>190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191</v>
      </c>
      <c r="D33" s="390"/>
      <c r="E33" s="389" t="s">
        <v>192</v>
      </c>
      <c r="F33" s="389"/>
      <c r="G33" s="389"/>
      <c r="H33" s="389"/>
      <c r="I33" s="389"/>
      <c r="J33" s="389"/>
      <c r="K33" s="389"/>
      <c r="L33" s="389"/>
      <c r="M33" s="389"/>
      <c r="N33" s="389"/>
      <c r="O33" s="389"/>
      <c r="P33" s="389"/>
      <c r="Q33" s="389"/>
      <c r="R33" s="389"/>
      <c r="S33" s="389"/>
      <c r="T33" s="215"/>
      <c r="U33" s="390" t="s">
        <v>193</v>
      </c>
      <c r="V33" s="390"/>
      <c r="W33" s="389" t="s">
        <v>194</v>
      </c>
      <c r="X33" s="389"/>
      <c r="Y33" s="389"/>
      <c r="Z33" s="389"/>
      <c r="AA33" s="389"/>
      <c r="AB33" s="389"/>
      <c r="AC33" s="389"/>
      <c r="AD33" s="389"/>
      <c r="AE33" s="389"/>
      <c r="AF33" s="389"/>
      <c r="AG33" s="389"/>
      <c r="AH33" s="389"/>
      <c r="AI33" s="389"/>
      <c r="AJ33" s="389"/>
      <c r="AK33" s="389"/>
      <c r="AL33" s="215"/>
      <c r="AM33" s="390" t="s">
        <v>195</v>
      </c>
      <c r="AN33" s="390"/>
      <c r="AO33" s="389" t="s">
        <v>192</v>
      </c>
      <c r="AP33" s="389"/>
      <c r="AQ33" s="389"/>
      <c r="AR33" s="389"/>
      <c r="AS33" s="389"/>
      <c r="AT33" s="389"/>
      <c r="AU33" s="389"/>
      <c r="AV33" s="389"/>
      <c r="AW33" s="389"/>
      <c r="AX33" s="389"/>
      <c r="AY33" s="389"/>
      <c r="AZ33" s="389"/>
      <c r="BA33" s="389"/>
      <c r="BB33" s="389"/>
      <c r="BC33" s="389"/>
      <c r="BD33" s="216"/>
      <c r="BE33" s="389" t="s">
        <v>196</v>
      </c>
      <c r="BF33" s="389"/>
      <c r="BG33" s="389" t="s">
        <v>197</v>
      </c>
      <c r="BH33" s="389"/>
      <c r="BI33" s="389"/>
      <c r="BJ33" s="389"/>
      <c r="BK33" s="389"/>
      <c r="BL33" s="389"/>
      <c r="BM33" s="389"/>
      <c r="BN33" s="389"/>
      <c r="BO33" s="389"/>
      <c r="BP33" s="389"/>
      <c r="BQ33" s="389"/>
      <c r="BR33" s="389"/>
      <c r="BS33" s="389"/>
      <c r="BT33" s="389"/>
      <c r="BU33" s="389"/>
      <c r="BV33" s="216"/>
      <c r="BW33" s="390" t="s">
        <v>196</v>
      </c>
      <c r="BX33" s="390"/>
      <c r="BY33" s="389" t="s">
        <v>198</v>
      </c>
      <c r="BZ33" s="389"/>
      <c r="CA33" s="389"/>
      <c r="CB33" s="389"/>
      <c r="CC33" s="389"/>
      <c r="CD33" s="389"/>
      <c r="CE33" s="389"/>
      <c r="CF33" s="389"/>
      <c r="CG33" s="389"/>
      <c r="CH33" s="389"/>
      <c r="CI33" s="389"/>
      <c r="CJ33" s="389"/>
      <c r="CK33" s="389"/>
      <c r="CL33" s="389"/>
      <c r="CM33" s="389"/>
      <c r="CN33" s="215"/>
      <c r="CO33" s="390" t="s">
        <v>195</v>
      </c>
      <c r="CP33" s="390"/>
      <c r="CQ33" s="389" t="s">
        <v>199</v>
      </c>
      <c r="CR33" s="389"/>
      <c r="CS33" s="389"/>
      <c r="CT33" s="389"/>
      <c r="CU33" s="389"/>
      <c r="CV33" s="389"/>
      <c r="CW33" s="389"/>
      <c r="CX33" s="389"/>
      <c r="CY33" s="389"/>
      <c r="CZ33" s="389"/>
      <c r="DA33" s="389"/>
      <c r="DB33" s="389"/>
      <c r="DC33" s="389"/>
      <c r="DD33" s="389"/>
      <c r="DE33" s="389"/>
      <c r="DF33" s="215"/>
      <c r="DG33" s="388" t="s">
        <v>200</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ガス事業会計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IF('各会計、関係団体の財政状況及び健全化判断比率'!B35="","",'各会計、関係団体の財政状況及び健全化判断比率'!B35)</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上越地域消防事務組合</v>
      </c>
      <c r="BZ34" s="385"/>
      <c r="CA34" s="385"/>
      <c r="CB34" s="385"/>
      <c r="CC34" s="385"/>
      <c r="CD34" s="385"/>
      <c r="CE34" s="385"/>
      <c r="CF34" s="385"/>
      <c r="CG34" s="385"/>
      <c r="CH34" s="385"/>
      <c r="CI34" s="385"/>
      <c r="CJ34" s="385"/>
      <c r="CK34" s="385"/>
      <c r="CL34" s="385"/>
      <c r="CM34" s="385"/>
      <c r="CN34" s="213"/>
      <c r="CO34" s="386">
        <f>IF(CQ34="","",MAX(C34:D43,U34:V43,AM34:AN43,BE34:BF43,BW34:BX43)+1)</f>
        <v>21</v>
      </c>
      <c r="CP34" s="386"/>
      <c r="CQ34" s="385" t="str">
        <f>IF('各会計、関係団体の財政状況及び健全化判断比率'!BS7="","",'各会計、関係団体の財政状況及び健全化判断比率'!BS7)</f>
        <v>妙高ふるさと振興</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f t="shared" ref="AM35:AM43" si="0">IF(AO35="","",AM34+1)</f>
        <v>6</v>
      </c>
      <c r="AN35" s="386"/>
      <c r="AO35" s="385" t="str">
        <f>IF('各会計、関係団体の財政状況及び健全化判断比率'!B32="","",'各会計、関係団体の財政状況及び健全化判断比率'!B32)</f>
        <v>水道事業会計</v>
      </c>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IF('各会計、関係団体の財政状況及び健全化判断比率'!B36="","",'各会計、関係団体の財政状況及び健全化判断比率'!B36)</f>
        <v>高柳工場団地開発事業特別会計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上越広域伝染病院組合</v>
      </c>
      <c r="BZ35" s="385"/>
      <c r="CA35" s="385"/>
      <c r="CB35" s="385"/>
      <c r="CC35" s="385"/>
      <c r="CD35" s="385"/>
      <c r="CE35" s="385"/>
      <c r="CF35" s="385"/>
      <c r="CG35" s="385"/>
      <c r="CH35" s="385"/>
      <c r="CI35" s="385"/>
      <c r="CJ35" s="385"/>
      <c r="CK35" s="385"/>
      <c r="CL35" s="385"/>
      <c r="CM35" s="385"/>
      <c r="CN35" s="213"/>
      <c r="CO35" s="386">
        <f t="shared" ref="CO35:CO43" si="3">IF(CQ35="","",CO34+1)</f>
        <v>22</v>
      </c>
      <c r="CP35" s="386"/>
      <c r="CQ35" s="385" t="str">
        <f>IF('各会計、関係団体の財政状況及び健全化判断比率'!BS8="","",'各会計、関係団体の財政状況及び健全化判断比率'!BS8)</f>
        <v>まちづくり新井</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f t="shared" si="0"/>
        <v>7</v>
      </c>
      <c r="AN36" s="386"/>
      <c r="AO36" s="385" t="str">
        <f>IF('各会計、関係団体の財政状況及び健全化判断比率'!B33="","",'各会計、関係団体の財政状況及び健全化判断比率'!B33)</f>
        <v>公共下水道事業会計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新潟県市町村総合事務組合【職員退職手当支給事業特別会計】</v>
      </c>
      <c r="BZ36" s="385"/>
      <c r="CA36" s="385"/>
      <c r="CB36" s="385"/>
      <c r="CC36" s="385"/>
      <c r="CD36" s="385"/>
      <c r="CE36" s="385"/>
      <c r="CF36" s="385"/>
      <c r="CG36" s="385"/>
      <c r="CH36" s="385"/>
      <c r="CI36" s="385"/>
      <c r="CJ36" s="385"/>
      <c r="CK36" s="385"/>
      <c r="CL36" s="385"/>
      <c r="CM36" s="385"/>
      <c r="CN36" s="213"/>
      <c r="CO36" s="386">
        <f t="shared" si="3"/>
        <v>23</v>
      </c>
      <c r="CP36" s="386"/>
      <c r="CQ36" s="385" t="str">
        <f>IF('各会計、関係団体の財政状況及び健全化判断比率'!BS9="","",'各会計、関係団体の財政状況及び健全化判断比率'!BS9)</f>
        <v>妙高文化振興事業団</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f t="shared" si="0"/>
        <v>8</v>
      </c>
      <c r="AN37" s="386"/>
      <c r="AO37" s="385" t="str">
        <f>IF('各会計、関係団体の財政状況及び健全化判断比率'!B34="","",'各会計、関係団体の財政状況及び健全化判断比率'!B34)</f>
        <v>農業集落排水事業会計</v>
      </c>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新潟県市町村総合事務組合【消防団員等公務災害補償事業特別会計】</v>
      </c>
      <c r="BZ37" s="385"/>
      <c r="CA37" s="385"/>
      <c r="CB37" s="385"/>
      <c r="CC37" s="385"/>
      <c r="CD37" s="385"/>
      <c r="CE37" s="385"/>
      <c r="CF37" s="385"/>
      <c r="CG37" s="385"/>
      <c r="CH37" s="385"/>
      <c r="CI37" s="385"/>
      <c r="CJ37" s="385"/>
      <c r="CK37" s="385"/>
      <c r="CL37" s="385"/>
      <c r="CM37" s="385"/>
      <c r="CN37" s="213"/>
      <c r="CO37" s="386">
        <f t="shared" si="3"/>
        <v>24</v>
      </c>
      <c r="CP37" s="386"/>
      <c r="CQ37" s="385" t="str">
        <f>IF('各会計、関係団体の財政状況及び健全化判断比率'!BS10="","",'各会計、関係団体の財政状況及び健全化判断比率'!BS10)</f>
        <v>妙高市土地開発公社</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新潟県市町村総合事務組合【消防賞じゅつ金支給事業特別会計】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新潟県市町村総合事務組合【非常勤職員公務災害補償等特別会計】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17</v>
      </c>
      <c r="BX40" s="386"/>
      <c r="BY40" s="385" t="str">
        <f>IF('各会計、関係団体の財政状況及び健全化判断比率'!B74="","",'各会計、関係団体の財政状況及び健全化判断比率'!B74)</f>
        <v>新潟県市町村総合事務組合【交通災害共済事務特別会計】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18</v>
      </c>
      <c r="BX41" s="386"/>
      <c r="BY41" s="385" t="str">
        <f>IF('各会計、関係団体の財政状況及び健全化判断比率'!B75="","",'各会計、関係団体の財政状況及び健全化判断比率'!B75)</f>
        <v>新潟県後期高齢者医療広域連合【一般会計】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19</v>
      </c>
      <c r="BX42" s="386"/>
      <c r="BY42" s="385" t="str">
        <f>IF('各会計、関係団体の財政状況及び健全化判断比率'!B76="","",'各会計、関係団体の財政状況及び健全化判断比率'!B76)</f>
        <v>新潟県後期高齢者医療広域連合【後期高齢者医療特別会計】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20</v>
      </c>
      <c r="BX43" s="386"/>
      <c r="BY43" s="385" t="str">
        <f>IF('各会計、関係団体の財政状況及び健全化判断比率'!B77="","",'各会計、関係団体の財政状況及び健全化判断比率'!B77)</f>
        <v>新潟県市町村総合事務組合【一般会計】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WTj/wMev2KMEtXwnn10Sy1vPjGsNhOFQx2Tg/GWbH/VdP7jV+kzuoPl4D6OpFaAQMtjvpyvUXq5YoFvlyAkAGA==" saltValue="9vHyUkvKdNfcFwHARhGU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09" t="s">
        <v>569</v>
      </c>
      <c r="D34" s="1209"/>
      <c r="E34" s="1210"/>
      <c r="F34" s="32">
        <v>14.64</v>
      </c>
      <c r="G34" s="33">
        <v>16.34</v>
      </c>
      <c r="H34" s="33">
        <v>15.26</v>
      </c>
      <c r="I34" s="33">
        <v>15.24</v>
      </c>
      <c r="J34" s="34">
        <v>16.11</v>
      </c>
      <c r="K34" s="22"/>
      <c r="L34" s="22"/>
      <c r="M34" s="22"/>
      <c r="N34" s="22"/>
      <c r="O34" s="22"/>
      <c r="P34" s="22"/>
    </row>
    <row r="35" spans="1:16" ht="39" customHeight="1">
      <c r="A35" s="22"/>
      <c r="B35" s="35"/>
      <c r="C35" s="1203" t="s">
        <v>570</v>
      </c>
      <c r="D35" s="1204"/>
      <c r="E35" s="1205"/>
      <c r="F35" s="36">
        <v>7.42</v>
      </c>
      <c r="G35" s="37">
        <v>7.97</v>
      </c>
      <c r="H35" s="37">
        <v>9.2799999999999994</v>
      </c>
      <c r="I35" s="37">
        <v>11.17</v>
      </c>
      <c r="J35" s="38">
        <v>12.01</v>
      </c>
      <c r="K35" s="22"/>
      <c r="L35" s="22"/>
      <c r="M35" s="22"/>
      <c r="N35" s="22"/>
      <c r="O35" s="22"/>
      <c r="P35" s="22"/>
    </row>
    <row r="36" spans="1:16" ht="39" customHeight="1">
      <c r="A36" s="22"/>
      <c r="B36" s="35"/>
      <c r="C36" s="1203" t="s">
        <v>571</v>
      </c>
      <c r="D36" s="1204"/>
      <c r="E36" s="1205"/>
      <c r="F36" s="36">
        <v>7.92</v>
      </c>
      <c r="G36" s="37">
        <v>8.1300000000000008</v>
      </c>
      <c r="H36" s="37">
        <v>8.75</v>
      </c>
      <c r="I36" s="37">
        <v>9.61</v>
      </c>
      <c r="J36" s="38">
        <v>10.11</v>
      </c>
      <c r="K36" s="22"/>
      <c r="L36" s="22"/>
      <c r="M36" s="22"/>
      <c r="N36" s="22"/>
      <c r="O36" s="22"/>
      <c r="P36" s="22"/>
    </row>
    <row r="37" spans="1:16" ht="39" customHeight="1">
      <c r="A37" s="22"/>
      <c r="B37" s="35"/>
      <c r="C37" s="1203" t="s">
        <v>572</v>
      </c>
      <c r="D37" s="1204"/>
      <c r="E37" s="1205"/>
      <c r="F37" s="36">
        <v>3.4</v>
      </c>
      <c r="G37" s="37">
        <v>3.13</v>
      </c>
      <c r="H37" s="37">
        <v>3.73</v>
      </c>
      <c r="I37" s="37">
        <v>5.7</v>
      </c>
      <c r="J37" s="38">
        <v>6.73</v>
      </c>
      <c r="K37" s="22"/>
      <c r="L37" s="22"/>
      <c r="M37" s="22"/>
      <c r="N37" s="22"/>
      <c r="O37" s="22"/>
      <c r="P37" s="22"/>
    </row>
    <row r="38" spans="1:16" ht="39" customHeight="1">
      <c r="A38" s="22"/>
      <c r="B38" s="35"/>
      <c r="C38" s="1203" t="s">
        <v>573</v>
      </c>
      <c r="D38" s="1204"/>
      <c r="E38" s="1205"/>
      <c r="F38" s="36">
        <v>2.2999999999999998</v>
      </c>
      <c r="G38" s="37">
        <v>2.21</v>
      </c>
      <c r="H38" s="37">
        <v>2.5499999999999998</v>
      </c>
      <c r="I38" s="37">
        <v>3.98</v>
      </c>
      <c r="J38" s="38">
        <v>2.74</v>
      </c>
      <c r="K38" s="22"/>
      <c r="L38" s="22"/>
      <c r="M38" s="22"/>
      <c r="N38" s="22"/>
      <c r="O38" s="22"/>
      <c r="P38" s="22"/>
    </row>
    <row r="39" spans="1:16" ht="39" customHeight="1">
      <c r="A39" s="22"/>
      <c r="B39" s="35"/>
      <c r="C39" s="1203" t="s">
        <v>574</v>
      </c>
      <c r="D39" s="1204"/>
      <c r="E39" s="1205"/>
      <c r="F39" s="36">
        <v>0.99</v>
      </c>
      <c r="G39" s="37">
        <v>0.75</v>
      </c>
      <c r="H39" s="37">
        <v>0.49</v>
      </c>
      <c r="I39" s="37">
        <v>1.25</v>
      </c>
      <c r="J39" s="38">
        <v>2.35</v>
      </c>
      <c r="K39" s="22"/>
      <c r="L39" s="22"/>
      <c r="M39" s="22"/>
      <c r="N39" s="22"/>
      <c r="O39" s="22"/>
      <c r="P39" s="22"/>
    </row>
    <row r="40" spans="1:16" ht="39" customHeight="1">
      <c r="A40" s="22"/>
      <c r="B40" s="35"/>
      <c r="C40" s="1203" t="s">
        <v>575</v>
      </c>
      <c r="D40" s="1204"/>
      <c r="E40" s="1205"/>
      <c r="F40" s="36">
        <v>1.78</v>
      </c>
      <c r="G40" s="37">
        <v>1.6</v>
      </c>
      <c r="H40" s="37">
        <v>1.21</v>
      </c>
      <c r="I40" s="37">
        <v>1.19</v>
      </c>
      <c r="J40" s="38">
        <v>1.18</v>
      </c>
      <c r="K40" s="22"/>
      <c r="L40" s="22"/>
      <c r="M40" s="22"/>
      <c r="N40" s="22"/>
      <c r="O40" s="22"/>
      <c r="P40" s="22"/>
    </row>
    <row r="41" spans="1:16" ht="39" customHeight="1">
      <c r="A41" s="22"/>
      <c r="B41" s="35"/>
      <c r="C41" s="1203" t="s">
        <v>576</v>
      </c>
      <c r="D41" s="1204"/>
      <c r="E41" s="1205"/>
      <c r="F41" s="36">
        <v>1.34</v>
      </c>
      <c r="G41" s="37">
        <v>1</v>
      </c>
      <c r="H41" s="37">
        <v>0.85</v>
      </c>
      <c r="I41" s="37">
        <v>0.83</v>
      </c>
      <c r="J41" s="38">
        <v>0.59</v>
      </c>
      <c r="K41" s="22"/>
      <c r="L41" s="22"/>
      <c r="M41" s="22"/>
      <c r="N41" s="22"/>
      <c r="O41" s="22"/>
      <c r="P41" s="22"/>
    </row>
    <row r="42" spans="1:16" ht="39" customHeight="1">
      <c r="A42" s="22"/>
      <c r="B42" s="39"/>
      <c r="C42" s="1203" t="s">
        <v>577</v>
      </c>
      <c r="D42" s="1204"/>
      <c r="E42" s="1205"/>
      <c r="F42" s="36" t="s">
        <v>523</v>
      </c>
      <c r="G42" s="37" t="s">
        <v>523</v>
      </c>
      <c r="H42" s="37" t="s">
        <v>523</v>
      </c>
      <c r="I42" s="37" t="s">
        <v>523</v>
      </c>
      <c r="J42" s="38" t="s">
        <v>523</v>
      </c>
      <c r="K42" s="22"/>
      <c r="L42" s="22"/>
      <c r="M42" s="22"/>
      <c r="N42" s="22"/>
      <c r="O42" s="22"/>
      <c r="P42" s="22"/>
    </row>
    <row r="43" spans="1:16" ht="39" customHeight="1" thickBot="1">
      <c r="A43" s="22"/>
      <c r="B43" s="40"/>
      <c r="C43" s="1206" t="s">
        <v>578</v>
      </c>
      <c r="D43" s="1207"/>
      <c r="E43" s="1208"/>
      <c r="F43" s="41">
        <v>0.02</v>
      </c>
      <c r="G43" s="42">
        <v>0.01</v>
      </c>
      <c r="H43" s="42">
        <v>0.03</v>
      </c>
      <c r="I43" s="42">
        <v>0.03</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US4hDtQMjP+YfFvprbIsQ4n6/Uom2kl8YwKmqfZ02KcFibxDZc6rXoUGknnEq1rhuamy51s5c1dMWvK4CJHQg==" saltValue="Uz8C8c2ozEaQ1OYANLyV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29" t="s">
        <v>11</v>
      </c>
      <c r="C45" s="1230"/>
      <c r="D45" s="58"/>
      <c r="E45" s="1235" t="s">
        <v>12</v>
      </c>
      <c r="F45" s="1235"/>
      <c r="G45" s="1235"/>
      <c r="H45" s="1235"/>
      <c r="I45" s="1235"/>
      <c r="J45" s="1236"/>
      <c r="K45" s="59">
        <v>2026</v>
      </c>
      <c r="L45" s="60">
        <v>1864</v>
      </c>
      <c r="M45" s="60">
        <v>1768</v>
      </c>
      <c r="N45" s="60">
        <v>1755</v>
      </c>
      <c r="O45" s="61">
        <v>1757</v>
      </c>
      <c r="P45" s="48"/>
      <c r="Q45" s="48"/>
      <c r="R45" s="48"/>
      <c r="S45" s="48"/>
      <c r="T45" s="48"/>
      <c r="U45" s="48"/>
    </row>
    <row r="46" spans="1:21" ht="30.75" customHeight="1">
      <c r="A46" s="48"/>
      <c r="B46" s="1231"/>
      <c r="C46" s="1232"/>
      <c r="D46" s="62"/>
      <c r="E46" s="1213" t="s">
        <v>13</v>
      </c>
      <c r="F46" s="1213"/>
      <c r="G46" s="1213"/>
      <c r="H46" s="1213"/>
      <c r="I46" s="1213"/>
      <c r="J46" s="1214"/>
      <c r="K46" s="63" t="s">
        <v>523</v>
      </c>
      <c r="L46" s="64" t="s">
        <v>523</v>
      </c>
      <c r="M46" s="64" t="s">
        <v>523</v>
      </c>
      <c r="N46" s="64" t="s">
        <v>523</v>
      </c>
      <c r="O46" s="65" t="s">
        <v>523</v>
      </c>
      <c r="P46" s="48"/>
      <c r="Q46" s="48"/>
      <c r="R46" s="48"/>
      <c r="S46" s="48"/>
      <c r="T46" s="48"/>
      <c r="U46" s="48"/>
    </row>
    <row r="47" spans="1:21" ht="30.75" customHeight="1">
      <c r="A47" s="48"/>
      <c r="B47" s="1231"/>
      <c r="C47" s="1232"/>
      <c r="D47" s="62"/>
      <c r="E47" s="1213" t="s">
        <v>14</v>
      </c>
      <c r="F47" s="1213"/>
      <c r="G47" s="1213"/>
      <c r="H47" s="1213"/>
      <c r="I47" s="1213"/>
      <c r="J47" s="1214"/>
      <c r="K47" s="63" t="s">
        <v>523</v>
      </c>
      <c r="L47" s="64" t="s">
        <v>523</v>
      </c>
      <c r="M47" s="64" t="s">
        <v>523</v>
      </c>
      <c r="N47" s="64" t="s">
        <v>523</v>
      </c>
      <c r="O47" s="65" t="s">
        <v>523</v>
      </c>
      <c r="P47" s="48"/>
      <c r="Q47" s="48"/>
      <c r="R47" s="48"/>
      <c r="S47" s="48"/>
      <c r="T47" s="48"/>
      <c r="U47" s="48"/>
    </row>
    <row r="48" spans="1:21" ht="30.75" customHeight="1">
      <c r="A48" s="48"/>
      <c r="B48" s="1231"/>
      <c r="C48" s="1232"/>
      <c r="D48" s="62"/>
      <c r="E48" s="1213" t="s">
        <v>15</v>
      </c>
      <c r="F48" s="1213"/>
      <c r="G48" s="1213"/>
      <c r="H48" s="1213"/>
      <c r="I48" s="1213"/>
      <c r="J48" s="1214"/>
      <c r="K48" s="63">
        <v>1309</v>
      </c>
      <c r="L48" s="64">
        <v>1259</v>
      </c>
      <c r="M48" s="64">
        <v>1207</v>
      </c>
      <c r="N48" s="64">
        <v>1195</v>
      </c>
      <c r="O48" s="65">
        <v>1145</v>
      </c>
      <c r="P48" s="48"/>
      <c r="Q48" s="48"/>
      <c r="R48" s="48"/>
      <c r="S48" s="48"/>
      <c r="T48" s="48"/>
      <c r="U48" s="48"/>
    </row>
    <row r="49" spans="1:21" ht="30.75" customHeight="1">
      <c r="A49" s="48"/>
      <c r="B49" s="1231"/>
      <c r="C49" s="1232"/>
      <c r="D49" s="62"/>
      <c r="E49" s="1213" t="s">
        <v>16</v>
      </c>
      <c r="F49" s="1213"/>
      <c r="G49" s="1213"/>
      <c r="H49" s="1213"/>
      <c r="I49" s="1213"/>
      <c r="J49" s="1214"/>
      <c r="K49" s="63">
        <v>73</v>
      </c>
      <c r="L49" s="64">
        <v>49</v>
      </c>
      <c r="M49" s="64">
        <v>25</v>
      </c>
      <c r="N49" s="64">
        <v>26</v>
      </c>
      <c r="O49" s="65">
        <v>29</v>
      </c>
      <c r="P49" s="48"/>
      <c r="Q49" s="48"/>
      <c r="R49" s="48"/>
      <c r="S49" s="48"/>
      <c r="T49" s="48"/>
      <c r="U49" s="48"/>
    </row>
    <row r="50" spans="1:21" ht="30.75" customHeight="1">
      <c r="A50" s="48"/>
      <c r="B50" s="1231"/>
      <c r="C50" s="1232"/>
      <c r="D50" s="62"/>
      <c r="E50" s="1213" t="s">
        <v>17</v>
      </c>
      <c r="F50" s="1213"/>
      <c r="G50" s="1213"/>
      <c r="H50" s="1213"/>
      <c r="I50" s="1213"/>
      <c r="J50" s="1214"/>
      <c r="K50" s="63">
        <v>73</v>
      </c>
      <c r="L50" s="64">
        <v>56</v>
      </c>
      <c r="M50" s="64">
        <v>39</v>
      </c>
      <c r="N50" s="64">
        <v>38</v>
      </c>
      <c r="O50" s="65">
        <v>37</v>
      </c>
      <c r="P50" s="48"/>
      <c r="Q50" s="48"/>
      <c r="R50" s="48"/>
      <c r="S50" s="48"/>
      <c r="T50" s="48"/>
      <c r="U50" s="48"/>
    </row>
    <row r="51" spans="1:21" ht="30.75" customHeight="1">
      <c r="A51" s="48"/>
      <c r="B51" s="1233"/>
      <c r="C51" s="1234"/>
      <c r="D51" s="66"/>
      <c r="E51" s="1213" t="s">
        <v>18</v>
      </c>
      <c r="F51" s="1213"/>
      <c r="G51" s="1213"/>
      <c r="H51" s="1213"/>
      <c r="I51" s="1213"/>
      <c r="J51" s="1214"/>
      <c r="K51" s="63">
        <v>0</v>
      </c>
      <c r="L51" s="64" t="s">
        <v>523</v>
      </c>
      <c r="M51" s="64">
        <v>0</v>
      </c>
      <c r="N51" s="64" t="s">
        <v>523</v>
      </c>
      <c r="O51" s="65" t="s">
        <v>523</v>
      </c>
      <c r="P51" s="48"/>
      <c r="Q51" s="48"/>
      <c r="R51" s="48"/>
      <c r="S51" s="48"/>
      <c r="T51" s="48"/>
      <c r="U51" s="48"/>
    </row>
    <row r="52" spans="1:21" ht="30.75" customHeight="1">
      <c r="A52" s="48"/>
      <c r="B52" s="1211" t="s">
        <v>19</v>
      </c>
      <c r="C52" s="1212"/>
      <c r="D52" s="66"/>
      <c r="E52" s="1213" t="s">
        <v>20</v>
      </c>
      <c r="F52" s="1213"/>
      <c r="G52" s="1213"/>
      <c r="H52" s="1213"/>
      <c r="I52" s="1213"/>
      <c r="J52" s="1214"/>
      <c r="K52" s="63">
        <v>2436</v>
      </c>
      <c r="L52" s="64">
        <v>2292</v>
      </c>
      <c r="M52" s="64">
        <v>2204</v>
      </c>
      <c r="N52" s="64">
        <v>2168</v>
      </c>
      <c r="O52" s="65">
        <v>2154</v>
      </c>
      <c r="P52" s="48"/>
      <c r="Q52" s="48"/>
      <c r="R52" s="48"/>
      <c r="S52" s="48"/>
      <c r="T52" s="48"/>
      <c r="U52" s="48"/>
    </row>
    <row r="53" spans="1:21" ht="30.75" customHeight="1" thickBot="1">
      <c r="A53" s="48"/>
      <c r="B53" s="1215" t="s">
        <v>21</v>
      </c>
      <c r="C53" s="1216"/>
      <c r="D53" s="67"/>
      <c r="E53" s="1217" t="s">
        <v>22</v>
      </c>
      <c r="F53" s="1217"/>
      <c r="G53" s="1217"/>
      <c r="H53" s="1217"/>
      <c r="I53" s="1217"/>
      <c r="J53" s="1218"/>
      <c r="K53" s="68">
        <v>1045</v>
      </c>
      <c r="L53" s="69">
        <v>936</v>
      </c>
      <c r="M53" s="69">
        <v>835</v>
      </c>
      <c r="N53" s="69">
        <v>846</v>
      </c>
      <c r="O53" s="70">
        <v>814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19" t="s">
        <v>25</v>
      </c>
      <c r="C57" s="1220"/>
      <c r="D57" s="1223" t="s">
        <v>26</v>
      </c>
      <c r="E57" s="1224"/>
      <c r="F57" s="1224"/>
      <c r="G57" s="1224"/>
      <c r="H57" s="1224"/>
      <c r="I57" s="1224"/>
      <c r="J57" s="1225"/>
      <c r="K57" s="82" t="s">
        <v>603</v>
      </c>
      <c r="L57" s="83" t="s">
        <v>602</v>
      </c>
      <c r="M57" s="83" t="s">
        <v>601</v>
      </c>
      <c r="N57" s="83" t="s">
        <v>601</v>
      </c>
      <c r="O57" s="84" t="s">
        <v>601</v>
      </c>
    </row>
    <row r="58" spans="1:21" ht="31.5" customHeight="1" thickBot="1">
      <c r="B58" s="1221"/>
      <c r="C58" s="1222"/>
      <c r="D58" s="1226" t="s">
        <v>27</v>
      </c>
      <c r="E58" s="1227"/>
      <c r="F58" s="1227"/>
      <c r="G58" s="1227"/>
      <c r="H58" s="1227"/>
      <c r="I58" s="1227"/>
      <c r="J58" s="1228"/>
      <c r="K58" s="85" t="s">
        <v>601</v>
      </c>
      <c r="L58" s="86" t="s">
        <v>601</v>
      </c>
      <c r="M58" s="86" t="s">
        <v>601</v>
      </c>
      <c r="N58" s="86" t="s">
        <v>601</v>
      </c>
      <c r="O58" s="87" t="s">
        <v>601</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VukkISsMAv37bP+knmSVgHnBsnVGb6WyDrzfrlOBnlp5vkohHkcqOLcR0AUzzhg/vaZ4aqm7JL8SNL5EMe5cg==" saltValue="FrfpfBhyEYQQJpXJb0uF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564</v>
      </c>
      <c r="J40" s="99" t="s">
        <v>565</v>
      </c>
      <c r="K40" s="99" t="s">
        <v>566</v>
      </c>
      <c r="L40" s="99" t="s">
        <v>567</v>
      </c>
      <c r="M40" s="100" t="s">
        <v>568</v>
      </c>
    </row>
    <row r="41" spans="2:13" ht="27.75" customHeight="1">
      <c r="B41" s="1249" t="s">
        <v>30</v>
      </c>
      <c r="C41" s="1250"/>
      <c r="D41" s="101"/>
      <c r="E41" s="1251" t="s">
        <v>31</v>
      </c>
      <c r="F41" s="1251"/>
      <c r="G41" s="1251"/>
      <c r="H41" s="1252"/>
      <c r="I41" s="102">
        <v>20068</v>
      </c>
      <c r="J41" s="103">
        <v>19746</v>
      </c>
      <c r="K41" s="103">
        <v>19967</v>
      </c>
      <c r="L41" s="103">
        <v>18956</v>
      </c>
      <c r="M41" s="104">
        <v>18458</v>
      </c>
    </row>
    <row r="42" spans="2:13" ht="27.75" customHeight="1">
      <c r="B42" s="1239"/>
      <c r="C42" s="1240"/>
      <c r="D42" s="105"/>
      <c r="E42" s="1243" t="s">
        <v>32</v>
      </c>
      <c r="F42" s="1243"/>
      <c r="G42" s="1243"/>
      <c r="H42" s="1244"/>
      <c r="I42" s="106">
        <v>219</v>
      </c>
      <c r="J42" s="107">
        <v>167</v>
      </c>
      <c r="K42" s="107">
        <v>136</v>
      </c>
      <c r="L42" s="107">
        <v>98</v>
      </c>
      <c r="M42" s="108">
        <v>60</v>
      </c>
    </row>
    <row r="43" spans="2:13" ht="27.75" customHeight="1">
      <c r="B43" s="1239"/>
      <c r="C43" s="1240"/>
      <c r="D43" s="105"/>
      <c r="E43" s="1243" t="s">
        <v>33</v>
      </c>
      <c r="F43" s="1243"/>
      <c r="G43" s="1243"/>
      <c r="H43" s="1244"/>
      <c r="I43" s="106">
        <v>12591</v>
      </c>
      <c r="J43" s="107">
        <v>11911</v>
      </c>
      <c r="K43" s="107">
        <v>11269</v>
      </c>
      <c r="L43" s="107">
        <v>10608</v>
      </c>
      <c r="M43" s="108">
        <v>9939</v>
      </c>
    </row>
    <row r="44" spans="2:13" ht="27.75" customHeight="1">
      <c r="B44" s="1239"/>
      <c r="C44" s="1240"/>
      <c r="D44" s="105"/>
      <c r="E44" s="1243" t="s">
        <v>34</v>
      </c>
      <c r="F44" s="1243"/>
      <c r="G44" s="1243"/>
      <c r="H44" s="1244"/>
      <c r="I44" s="106">
        <v>232</v>
      </c>
      <c r="J44" s="107">
        <v>181</v>
      </c>
      <c r="K44" s="107">
        <v>166</v>
      </c>
      <c r="L44" s="107">
        <v>164</v>
      </c>
      <c r="M44" s="108">
        <v>173</v>
      </c>
    </row>
    <row r="45" spans="2:13" ht="27.75" customHeight="1">
      <c r="B45" s="1239"/>
      <c r="C45" s="1240"/>
      <c r="D45" s="105"/>
      <c r="E45" s="1243" t="s">
        <v>35</v>
      </c>
      <c r="F45" s="1243"/>
      <c r="G45" s="1243"/>
      <c r="H45" s="1244"/>
      <c r="I45" s="106">
        <v>2496</v>
      </c>
      <c r="J45" s="107">
        <v>2371</v>
      </c>
      <c r="K45" s="107">
        <v>2377</v>
      </c>
      <c r="L45" s="107">
        <v>2361</v>
      </c>
      <c r="M45" s="108">
        <v>2228</v>
      </c>
    </row>
    <row r="46" spans="2:13" ht="27.75" customHeight="1">
      <c r="B46" s="1239"/>
      <c r="C46" s="1240"/>
      <c r="D46" s="109"/>
      <c r="E46" s="1243" t="s">
        <v>36</v>
      </c>
      <c r="F46" s="1243"/>
      <c r="G46" s="1243"/>
      <c r="H46" s="1244"/>
      <c r="I46" s="106" t="s">
        <v>523</v>
      </c>
      <c r="J46" s="107" t="s">
        <v>523</v>
      </c>
      <c r="K46" s="107" t="s">
        <v>523</v>
      </c>
      <c r="L46" s="107" t="s">
        <v>523</v>
      </c>
      <c r="M46" s="108" t="s">
        <v>523</v>
      </c>
    </row>
    <row r="47" spans="2:13" ht="27.75" customHeight="1">
      <c r="B47" s="1239"/>
      <c r="C47" s="1240"/>
      <c r="D47" s="110"/>
      <c r="E47" s="1253" t="s">
        <v>37</v>
      </c>
      <c r="F47" s="1254"/>
      <c r="G47" s="1254"/>
      <c r="H47" s="1255"/>
      <c r="I47" s="106" t="s">
        <v>523</v>
      </c>
      <c r="J47" s="107" t="s">
        <v>523</v>
      </c>
      <c r="K47" s="107" t="s">
        <v>523</v>
      </c>
      <c r="L47" s="107" t="s">
        <v>523</v>
      </c>
      <c r="M47" s="108" t="s">
        <v>523</v>
      </c>
    </row>
    <row r="48" spans="2:13" ht="27.75" customHeight="1">
      <c r="B48" s="1239"/>
      <c r="C48" s="1240"/>
      <c r="D48" s="105"/>
      <c r="E48" s="1243" t="s">
        <v>38</v>
      </c>
      <c r="F48" s="1243"/>
      <c r="G48" s="1243"/>
      <c r="H48" s="1244"/>
      <c r="I48" s="106" t="s">
        <v>523</v>
      </c>
      <c r="J48" s="107" t="s">
        <v>523</v>
      </c>
      <c r="K48" s="107" t="s">
        <v>523</v>
      </c>
      <c r="L48" s="107" t="s">
        <v>523</v>
      </c>
      <c r="M48" s="108" t="s">
        <v>523</v>
      </c>
    </row>
    <row r="49" spans="2:13" ht="27.75" customHeight="1">
      <c r="B49" s="1241"/>
      <c r="C49" s="1242"/>
      <c r="D49" s="105"/>
      <c r="E49" s="1243" t="s">
        <v>39</v>
      </c>
      <c r="F49" s="1243"/>
      <c r="G49" s="1243"/>
      <c r="H49" s="1244"/>
      <c r="I49" s="106" t="s">
        <v>523</v>
      </c>
      <c r="J49" s="107" t="s">
        <v>523</v>
      </c>
      <c r="K49" s="107" t="s">
        <v>523</v>
      </c>
      <c r="L49" s="107" t="s">
        <v>523</v>
      </c>
      <c r="M49" s="108" t="s">
        <v>523</v>
      </c>
    </row>
    <row r="50" spans="2:13" ht="27.75" customHeight="1">
      <c r="B50" s="1237" t="s">
        <v>40</v>
      </c>
      <c r="C50" s="1238"/>
      <c r="D50" s="111"/>
      <c r="E50" s="1243" t="s">
        <v>41</v>
      </c>
      <c r="F50" s="1243"/>
      <c r="G50" s="1243"/>
      <c r="H50" s="1244"/>
      <c r="I50" s="106">
        <v>4890</v>
      </c>
      <c r="J50" s="107">
        <v>7588</v>
      </c>
      <c r="K50" s="107">
        <v>7199</v>
      </c>
      <c r="L50" s="107">
        <v>6929</v>
      </c>
      <c r="M50" s="108">
        <v>6963</v>
      </c>
    </row>
    <row r="51" spans="2:13" ht="27.75" customHeight="1">
      <c r="B51" s="1239"/>
      <c r="C51" s="1240"/>
      <c r="D51" s="105"/>
      <c r="E51" s="1243" t="s">
        <v>42</v>
      </c>
      <c r="F51" s="1243"/>
      <c r="G51" s="1243"/>
      <c r="H51" s="1244"/>
      <c r="I51" s="106">
        <v>1234</v>
      </c>
      <c r="J51" s="107">
        <v>1075</v>
      </c>
      <c r="K51" s="107">
        <v>1010</v>
      </c>
      <c r="L51" s="107">
        <v>933</v>
      </c>
      <c r="M51" s="108">
        <v>872</v>
      </c>
    </row>
    <row r="52" spans="2:13" ht="27.75" customHeight="1">
      <c r="B52" s="1241"/>
      <c r="C52" s="1242"/>
      <c r="D52" s="105"/>
      <c r="E52" s="1243" t="s">
        <v>43</v>
      </c>
      <c r="F52" s="1243"/>
      <c r="G52" s="1243"/>
      <c r="H52" s="1244"/>
      <c r="I52" s="106">
        <v>24073</v>
      </c>
      <c r="J52" s="107">
        <v>23714</v>
      </c>
      <c r="K52" s="107">
        <v>23751</v>
      </c>
      <c r="L52" s="107">
        <v>23386</v>
      </c>
      <c r="M52" s="108">
        <v>22646</v>
      </c>
    </row>
    <row r="53" spans="2:13" ht="27.75" customHeight="1" thickBot="1">
      <c r="B53" s="1245" t="s">
        <v>44</v>
      </c>
      <c r="C53" s="1246"/>
      <c r="D53" s="112"/>
      <c r="E53" s="1247" t="s">
        <v>45</v>
      </c>
      <c r="F53" s="1247"/>
      <c r="G53" s="1247"/>
      <c r="H53" s="1248"/>
      <c r="I53" s="113">
        <v>5410</v>
      </c>
      <c r="J53" s="114">
        <v>2000</v>
      </c>
      <c r="K53" s="114">
        <v>1955</v>
      </c>
      <c r="L53" s="114">
        <v>938</v>
      </c>
      <c r="M53" s="115">
        <v>378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xgtyOHLesyWZN3vLAEfkXwy09yUYn1ar89RMf7i1LqQmnmwU9PabW41YIudTyWv689EbaeuWEcKR8CAVZ/4TQ==" saltValue="GjjuVrqoXTY8wrMOCNCX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566</v>
      </c>
      <c r="G54" s="124" t="s">
        <v>567</v>
      </c>
      <c r="H54" s="125" t="s">
        <v>568</v>
      </c>
    </row>
    <row r="55" spans="2:8" ht="52.5" customHeight="1">
      <c r="B55" s="126"/>
      <c r="C55" s="1264" t="s">
        <v>48</v>
      </c>
      <c r="D55" s="1264"/>
      <c r="E55" s="1265"/>
      <c r="F55" s="127">
        <v>5083</v>
      </c>
      <c r="G55" s="127">
        <v>5088</v>
      </c>
      <c r="H55" s="128">
        <v>5092</v>
      </c>
    </row>
    <row r="56" spans="2:8" ht="52.5" customHeight="1">
      <c r="B56" s="129"/>
      <c r="C56" s="1266" t="s">
        <v>49</v>
      </c>
      <c r="D56" s="1266"/>
      <c r="E56" s="1267"/>
      <c r="F56" s="130">
        <v>946</v>
      </c>
      <c r="G56" s="130">
        <v>447</v>
      </c>
      <c r="H56" s="131">
        <v>347</v>
      </c>
    </row>
    <row r="57" spans="2:8" ht="53.25" customHeight="1">
      <c r="B57" s="129"/>
      <c r="C57" s="1268" t="s">
        <v>50</v>
      </c>
      <c r="D57" s="1268"/>
      <c r="E57" s="1269"/>
      <c r="F57" s="132">
        <v>976</v>
      </c>
      <c r="G57" s="132">
        <v>1108</v>
      </c>
      <c r="H57" s="133">
        <v>1161</v>
      </c>
    </row>
    <row r="58" spans="2:8" ht="45.75" customHeight="1">
      <c r="B58" s="134"/>
      <c r="C58" s="1256" t="s">
        <v>604</v>
      </c>
      <c r="D58" s="1257"/>
      <c r="E58" s="1258"/>
      <c r="F58" s="135">
        <v>427</v>
      </c>
      <c r="G58" s="135">
        <v>499</v>
      </c>
      <c r="H58" s="136">
        <v>561</v>
      </c>
    </row>
    <row r="59" spans="2:8" ht="45.75" customHeight="1">
      <c r="B59" s="134"/>
      <c r="C59" s="1256" t="s">
        <v>605</v>
      </c>
      <c r="D59" s="1257"/>
      <c r="E59" s="1258"/>
      <c r="F59" s="135">
        <v>185</v>
      </c>
      <c r="G59" s="135">
        <v>200</v>
      </c>
      <c r="H59" s="136">
        <v>215</v>
      </c>
    </row>
    <row r="60" spans="2:8" ht="45.75" customHeight="1">
      <c r="B60" s="134"/>
      <c r="C60" s="1256" t="s">
        <v>606</v>
      </c>
      <c r="D60" s="1257"/>
      <c r="E60" s="1258"/>
      <c r="F60" s="135">
        <v>134</v>
      </c>
      <c r="G60" s="135">
        <v>158</v>
      </c>
      <c r="H60" s="136">
        <v>141</v>
      </c>
    </row>
    <row r="61" spans="2:8" ht="45.75" customHeight="1">
      <c r="B61" s="134"/>
      <c r="C61" s="1256" t="s">
        <v>607</v>
      </c>
      <c r="D61" s="1257"/>
      <c r="E61" s="1258"/>
      <c r="F61" s="135">
        <v>82</v>
      </c>
      <c r="G61" s="135">
        <v>82</v>
      </c>
      <c r="H61" s="136">
        <v>82</v>
      </c>
    </row>
    <row r="62" spans="2:8" ht="45.75" customHeight="1" thickBot="1">
      <c r="B62" s="137"/>
      <c r="C62" s="1259" t="s">
        <v>608</v>
      </c>
      <c r="D62" s="1260"/>
      <c r="E62" s="1261"/>
      <c r="F62" s="138">
        <v>37</v>
      </c>
      <c r="G62" s="138">
        <v>37</v>
      </c>
      <c r="H62" s="139">
        <v>37</v>
      </c>
    </row>
    <row r="63" spans="2:8" ht="52.5" customHeight="1" thickBot="1">
      <c r="B63" s="140"/>
      <c r="C63" s="1262" t="s">
        <v>51</v>
      </c>
      <c r="D63" s="1262"/>
      <c r="E63" s="1263"/>
      <c r="F63" s="141">
        <v>7005</v>
      </c>
      <c r="G63" s="141">
        <v>6643</v>
      </c>
      <c r="H63" s="142">
        <v>6601</v>
      </c>
    </row>
    <row r="64" spans="2:8" ht="15" customHeight="1"/>
    <row r="65" ht="0" hidden="1" customHeight="1"/>
    <row r="66" ht="0" hidden="1" customHeight="1"/>
  </sheetData>
  <sheetProtection algorithmName="SHA-512" hashValue="uCADQxuU//u5cfGl/2f3GPKcuBmwPnNDVQM+T0FwkVeIkn79RjJLc1/RffVAl41aJv3A0xl0nvEd9cwhVhSLtw==" saltValue="NF5NRf6OXu6MPqH8L0AL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561</v>
      </c>
      <c r="G2" s="156"/>
      <c r="H2" s="157"/>
    </row>
    <row r="3" spans="1:8">
      <c r="A3" s="153" t="s">
        <v>554</v>
      </c>
      <c r="B3" s="158"/>
      <c r="C3" s="159"/>
      <c r="D3" s="160">
        <v>78505</v>
      </c>
      <c r="E3" s="161"/>
      <c r="F3" s="162">
        <v>106614</v>
      </c>
      <c r="G3" s="163"/>
      <c r="H3" s="164"/>
    </row>
    <row r="4" spans="1:8">
      <c r="A4" s="165"/>
      <c r="B4" s="166"/>
      <c r="C4" s="167"/>
      <c r="D4" s="168">
        <v>52290</v>
      </c>
      <c r="E4" s="169"/>
      <c r="F4" s="170">
        <v>45545</v>
      </c>
      <c r="G4" s="171"/>
      <c r="H4" s="172"/>
    </row>
    <row r="5" spans="1:8">
      <c r="A5" s="153" t="s">
        <v>556</v>
      </c>
      <c r="B5" s="158"/>
      <c r="C5" s="159"/>
      <c r="D5" s="160">
        <v>71213</v>
      </c>
      <c r="E5" s="161"/>
      <c r="F5" s="162">
        <v>81768</v>
      </c>
      <c r="G5" s="163"/>
      <c r="H5" s="164"/>
    </row>
    <row r="6" spans="1:8">
      <c r="A6" s="165"/>
      <c r="B6" s="166"/>
      <c r="C6" s="167"/>
      <c r="D6" s="168">
        <v>47302</v>
      </c>
      <c r="E6" s="169"/>
      <c r="F6" s="170">
        <v>37917</v>
      </c>
      <c r="G6" s="171"/>
      <c r="H6" s="172"/>
    </row>
    <row r="7" spans="1:8">
      <c r="A7" s="153" t="s">
        <v>557</v>
      </c>
      <c r="B7" s="158"/>
      <c r="C7" s="159"/>
      <c r="D7" s="160">
        <v>132713</v>
      </c>
      <c r="E7" s="161"/>
      <c r="F7" s="162">
        <v>65876</v>
      </c>
      <c r="G7" s="163"/>
      <c r="H7" s="164"/>
    </row>
    <row r="8" spans="1:8">
      <c r="A8" s="165"/>
      <c r="B8" s="166"/>
      <c r="C8" s="167"/>
      <c r="D8" s="168">
        <v>100828</v>
      </c>
      <c r="E8" s="169"/>
      <c r="F8" s="170">
        <v>36484</v>
      </c>
      <c r="G8" s="171"/>
      <c r="H8" s="172"/>
    </row>
    <row r="9" spans="1:8">
      <c r="A9" s="153" t="s">
        <v>558</v>
      </c>
      <c r="B9" s="158"/>
      <c r="C9" s="159"/>
      <c r="D9" s="160">
        <v>103716</v>
      </c>
      <c r="E9" s="161"/>
      <c r="F9" s="162">
        <v>68468</v>
      </c>
      <c r="G9" s="163"/>
      <c r="H9" s="164"/>
    </row>
    <row r="10" spans="1:8">
      <c r="A10" s="165"/>
      <c r="B10" s="166"/>
      <c r="C10" s="167"/>
      <c r="D10" s="168">
        <v>70311</v>
      </c>
      <c r="E10" s="169"/>
      <c r="F10" s="170">
        <v>34140</v>
      </c>
      <c r="G10" s="171"/>
      <c r="H10" s="172"/>
    </row>
    <row r="11" spans="1:8">
      <c r="A11" s="153" t="s">
        <v>559</v>
      </c>
      <c r="B11" s="158"/>
      <c r="C11" s="159"/>
      <c r="D11" s="160">
        <v>77916</v>
      </c>
      <c r="E11" s="161"/>
      <c r="F11" s="162">
        <v>69729</v>
      </c>
      <c r="G11" s="163"/>
      <c r="H11" s="164"/>
    </row>
    <row r="12" spans="1:8">
      <c r="A12" s="165"/>
      <c r="B12" s="166"/>
      <c r="C12" s="173"/>
      <c r="D12" s="168">
        <v>51804</v>
      </c>
      <c r="E12" s="169"/>
      <c r="F12" s="170">
        <v>38908</v>
      </c>
      <c r="G12" s="171"/>
      <c r="H12" s="172"/>
    </row>
    <row r="13" spans="1:8">
      <c r="A13" s="153"/>
      <c r="B13" s="158"/>
      <c r="C13" s="174"/>
      <c r="D13" s="175">
        <v>92813</v>
      </c>
      <c r="E13" s="176"/>
      <c r="F13" s="177">
        <v>78491</v>
      </c>
      <c r="G13" s="178"/>
      <c r="H13" s="164"/>
    </row>
    <row r="14" spans="1:8">
      <c r="A14" s="165"/>
      <c r="B14" s="166"/>
      <c r="C14" s="167"/>
      <c r="D14" s="168">
        <v>64507</v>
      </c>
      <c r="E14" s="169"/>
      <c r="F14" s="170">
        <v>38599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14.65</v>
      </c>
      <c r="C19" s="179">
        <f>ROUND(VALUE(SUBSTITUTE(実質収支比率等に係る経年分析!G$48,"▲","-")),2)</f>
        <v>16.350000000000001</v>
      </c>
      <c r="D19" s="179">
        <f>ROUND(VALUE(SUBSTITUTE(実質収支比率等に係る経年分析!H$48,"▲","-")),2)</f>
        <v>15.26</v>
      </c>
      <c r="E19" s="179">
        <f>ROUND(VALUE(SUBSTITUTE(実質収支比率等に係る経年分析!I$48,"▲","-")),2)</f>
        <v>15.24</v>
      </c>
      <c r="F19" s="179">
        <f>ROUND(VALUE(SUBSTITUTE(実質収支比率等に係る経年分析!J$48,"▲","-")),2)</f>
        <v>16.12</v>
      </c>
    </row>
    <row r="20" spans="1:11">
      <c r="A20" s="179" t="s">
        <v>55</v>
      </c>
      <c r="B20" s="179">
        <f>ROUND(VALUE(SUBSTITUTE(実質収支比率等に係る経年分析!F$47,"▲","-")),2)</f>
        <v>23.81</v>
      </c>
      <c r="C20" s="179">
        <f>ROUND(VALUE(SUBSTITUTE(実質収支比率等に係る経年分析!G$47,"▲","-")),2)</f>
        <v>40.049999999999997</v>
      </c>
      <c r="D20" s="179">
        <f>ROUND(VALUE(SUBSTITUTE(実質収支比率等に係る経年分析!H$47,"▲","-")),2)</f>
        <v>41.11</v>
      </c>
      <c r="E20" s="179">
        <f>ROUND(VALUE(SUBSTITUTE(実質収支比率等に係る経年分析!I$47,"▲","-")),2)</f>
        <v>41.95</v>
      </c>
      <c r="F20" s="179">
        <f>ROUND(VALUE(SUBSTITUTE(実質収支比率等に係る経年分析!J$47,"▲","-")),2)</f>
        <v>42.72</v>
      </c>
    </row>
    <row r="21" spans="1:11">
      <c r="A21" s="179" t="s">
        <v>56</v>
      </c>
      <c r="B21" s="179">
        <f>IF(ISNUMBER(VALUE(SUBSTITUTE(実質収支比率等に係る経年分析!F$49,"▲","-"))),ROUND(VALUE(SUBSTITUTE(実質収支比率等に係る経年分析!F$49,"▲","-")),2),NA())</f>
        <v>5.82</v>
      </c>
      <c r="C21" s="179">
        <f>IF(ISNUMBER(VALUE(SUBSTITUTE(実質収支比率等に係る経年分析!G$49,"▲","-"))),ROUND(VALUE(SUBSTITUTE(実質収支比率等に係る経年分析!G$49,"▲","-")),2),NA())</f>
        <v>20.8</v>
      </c>
      <c r="D21" s="179">
        <f>IF(ISNUMBER(VALUE(SUBSTITUTE(実質収支比率等に係る経年分析!H$49,"▲","-"))),ROUND(VALUE(SUBSTITUTE(実質収支比率等に係る経年分析!H$49,"▲","-")),2),NA())</f>
        <v>2.5499999999999998</v>
      </c>
      <c r="E21" s="179">
        <f>IF(ISNUMBER(VALUE(SUBSTITUTE(実質収支比率等に係る経年分析!I$49,"▲","-"))),ROUND(VALUE(SUBSTITUTE(実質収支比率等に係る経年分析!I$49,"▲","-")),2),NA())</f>
        <v>3.77</v>
      </c>
      <c r="F21" s="179">
        <f>IF(ISNUMBER(VALUE(SUBSTITUTE(実質収支比率等に係る経年分析!J$49,"▲","-"))),ROUND(VALUE(SUBSTITUTE(実質収支比率等に係る経年分析!J$49,"▲","-")),2),NA())</f>
        <v>1.47</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1.34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0.85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0.83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0.59</v>
      </c>
    </row>
    <row r="30" spans="1:11">
      <c r="A30" s="180" t="str">
        <f>IF(連結実質赤字比率に係る赤字・黒字の構成分析!C$40="",NA(),連結実質赤字比率に係る赤字・黒字の構成分析!C$40)</f>
        <v>高柳工場団地開発事業特別会計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1.78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1.21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1.19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1.18</v>
      </c>
    </row>
    <row r="31" spans="1:11">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0.99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0.75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1.25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2.35</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2.2999999999999998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2.21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2.5499999999999998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2.74</v>
      </c>
    </row>
    <row r="33" spans="1:16">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3.73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6.73</v>
      </c>
    </row>
    <row r="34" spans="1:16">
      <c r="A34" s="180" t="str">
        <f>IF(連結実質赤字比率に係る赤字・黒字の構成分析!C$36="",NA(),連結実質赤字比率に係る赤字・黒字の構成分析!C$36)</f>
        <v>ガス事業会計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7.92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8.1300000000000008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9.61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10.11</v>
      </c>
    </row>
    <row r="35" spans="1:16">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7.97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9.2799999999999994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12.01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15.26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15.24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16.11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2436</v>
      </c>
      <c r="E42" s="181"/>
      <c r="F42" s="181"/>
      <c r="G42" s="181">
        <f>'実質公債費比率（分子）の構造'!L$52</f>
        <v>2292</v>
      </c>
      <c r="H42" s="181"/>
      <c r="I42" s="181"/>
      <c r="J42" s="181">
        <f>'実質公債費比率（分子）の構造'!M$52</f>
        <v>2204</v>
      </c>
      <c r="K42" s="181"/>
      <c r="L42" s="181"/>
      <c r="M42" s="181">
        <f>'実質公債費比率（分子）の構造'!N$52</f>
        <v>2168</v>
      </c>
      <c r="N42" s="181"/>
      <c r="O42" s="181"/>
      <c r="P42" s="181">
        <f>'実質公債費比率（分子）の構造'!O$52</f>
        <v>2154</v>
      </c>
    </row>
    <row r="43" spans="1:16">
      <c r="A43" s="181" t="s">
        <v>18</v>
      </c>
      <c r="B43" s="181">
        <f>'実質公債費比率（分子）の構造'!K$51</f>
        <v>0</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73</v>
      </c>
      <c r="C44" s="181"/>
      <c r="D44" s="181"/>
      <c r="E44" s="181">
        <f>'実質公債費比率（分子）の構造'!L$50</f>
        <v>56</v>
      </c>
      <c r="F44" s="181"/>
      <c r="G44" s="181"/>
      <c r="H44" s="181">
        <f>'実質公債費比率（分子）の構造'!M$50</f>
        <v>39</v>
      </c>
      <c r="I44" s="181"/>
      <c r="J44" s="181"/>
      <c r="K44" s="181">
        <f>'実質公債費比率（分子）の構造'!N$50</f>
        <v>38</v>
      </c>
      <c r="L44" s="181"/>
      <c r="M44" s="181"/>
      <c r="N44" s="181">
        <f>'実質公債費比率（分子）の構造'!O$50</f>
        <v>37</v>
      </c>
      <c r="O44" s="181"/>
      <c r="P44" s="181"/>
    </row>
    <row r="45" spans="1:16">
      <c r="A45" s="181" t="s">
        <v>65</v>
      </c>
      <c r="B45" s="181">
        <f>'実質公債費比率（分子）の構造'!K$49</f>
        <v>73</v>
      </c>
      <c r="C45" s="181"/>
      <c r="D45" s="181"/>
      <c r="E45" s="181">
        <f>'実質公債費比率（分子）の構造'!L$49</f>
        <v>49</v>
      </c>
      <c r="F45" s="181"/>
      <c r="G45" s="181"/>
      <c r="H45" s="181">
        <f>'実質公債費比率（分子）の構造'!M$49</f>
        <v>25</v>
      </c>
      <c r="I45" s="181"/>
      <c r="J45" s="181"/>
      <c r="K45" s="181">
        <f>'実質公債費比率（分子）の構造'!N$49</f>
        <v>26</v>
      </c>
      <c r="L45" s="181"/>
      <c r="M45" s="181"/>
      <c r="N45" s="181">
        <f>'実質公債費比率（分子）の構造'!O$49</f>
        <v>29</v>
      </c>
      <c r="O45" s="181"/>
      <c r="P45" s="181"/>
    </row>
    <row r="46" spans="1:16">
      <c r="A46" s="181" t="s">
        <v>66</v>
      </c>
      <c r="B46" s="181">
        <f>'実質公債費比率（分子）の構造'!K$48</f>
        <v>1309</v>
      </c>
      <c r="C46" s="181"/>
      <c r="D46" s="181"/>
      <c r="E46" s="181">
        <f>'実質公債費比率（分子）の構造'!L$48</f>
        <v>1259</v>
      </c>
      <c r="F46" s="181"/>
      <c r="G46" s="181"/>
      <c r="H46" s="181">
        <f>'実質公債費比率（分子）の構造'!M$48</f>
        <v>1207</v>
      </c>
      <c r="I46" s="181"/>
      <c r="J46" s="181"/>
      <c r="K46" s="181">
        <f>'実質公債費比率（分子）の構造'!N$48</f>
        <v>1195</v>
      </c>
      <c r="L46" s="181"/>
      <c r="M46" s="181"/>
      <c r="N46" s="181">
        <f>'実質公債費比率（分子）の構造'!O$48</f>
        <v>1145</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2026</v>
      </c>
      <c r="C49" s="181"/>
      <c r="D49" s="181"/>
      <c r="E49" s="181">
        <f>'実質公債費比率（分子）の構造'!L$45</f>
        <v>1864</v>
      </c>
      <c r="F49" s="181"/>
      <c r="G49" s="181"/>
      <c r="H49" s="181">
        <f>'実質公債費比率（分子）の構造'!M$45</f>
        <v>1768</v>
      </c>
      <c r="I49" s="181"/>
      <c r="J49" s="181"/>
      <c r="K49" s="181">
        <f>'実質公債費比率（分子）の構造'!N$45</f>
        <v>1755</v>
      </c>
      <c r="L49" s="181"/>
      <c r="M49" s="181"/>
      <c r="N49" s="181">
        <f>'実質公債費比率（分子）の構造'!O$45</f>
        <v>1757</v>
      </c>
      <c r="O49" s="181"/>
      <c r="P49" s="181"/>
    </row>
    <row r="50" spans="1:16">
      <c r="A50" s="181" t="s">
        <v>70</v>
      </c>
      <c r="B50" s="181" t="e">
        <f>NA()</f>
        <v>#N/A</v>
      </c>
      <c r="C50" s="181">
        <f>IF(ISNUMBER('実質公債費比率（分子）の構造'!K$53),'実質公債費比率（分子）の構造'!K$53,NA())</f>
        <v>1045</v>
      </c>
      <c r="D50" s="181" t="e">
        <f>NA()</f>
        <v>#N/A</v>
      </c>
      <c r="E50" s="181" t="e">
        <f>NA()</f>
        <v>#N/A</v>
      </c>
      <c r="F50" s="181">
        <f>IF(ISNUMBER('実質公債費比率（分子）の構造'!L$53),'実質公債費比率（分子）の構造'!L$53,NA())</f>
        <v>936</v>
      </c>
      <c r="G50" s="181" t="e">
        <f>NA()</f>
        <v>#N/A</v>
      </c>
      <c r="H50" s="181" t="e">
        <f>NA()</f>
        <v>#N/A</v>
      </c>
      <c r="I50" s="181">
        <f>IF(ISNUMBER('実質公債費比率（分子）の構造'!M$53),'実質公債費比率（分子）の構造'!M$53,NA())</f>
        <v>835</v>
      </c>
      <c r="J50" s="181" t="e">
        <f>NA()</f>
        <v>#N/A</v>
      </c>
      <c r="K50" s="181" t="e">
        <f>NA()</f>
        <v>#N/A</v>
      </c>
      <c r="L50" s="181">
        <f>IF(ISNUMBER('実質公債費比率（分子）の構造'!N$53),'実質公債費比率（分子）の構造'!N$53,NA())</f>
        <v>846</v>
      </c>
      <c r="M50" s="181" t="e">
        <f>NA()</f>
        <v>#N/A</v>
      </c>
      <c r="N50" s="181" t="e">
        <f>NA()</f>
        <v>#N/A</v>
      </c>
      <c r="O50" s="181">
        <f>IF(ISNUMBER('実質公債費比率（分子）の構造'!O$53),'実質公債費比率（分子）の構造'!O$53,NA())</f>
        <v>814</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24073</v>
      </c>
      <c r="E56" s="180"/>
      <c r="F56" s="180"/>
      <c r="G56" s="180">
        <f>'将来負担比率（分子）の構造'!J$52</f>
        <v>23714</v>
      </c>
      <c r="H56" s="180"/>
      <c r="I56" s="180"/>
      <c r="J56" s="180">
        <f>'将来負担比率（分子）の構造'!K$52</f>
        <v>23751</v>
      </c>
      <c r="K56" s="180"/>
      <c r="L56" s="180"/>
      <c r="M56" s="180">
        <f>'将来負担比率（分子）の構造'!L$52</f>
        <v>23386</v>
      </c>
      <c r="N56" s="180"/>
      <c r="O56" s="180"/>
      <c r="P56" s="180">
        <f>'将来負担比率（分子）の構造'!M$52</f>
        <v>22646</v>
      </c>
    </row>
    <row r="57" spans="1:16">
      <c r="A57" s="180" t="s">
        <v>42</v>
      </c>
      <c r="B57" s="180"/>
      <c r="C57" s="180"/>
      <c r="D57" s="180">
        <f>'将来負担比率（分子）の構造'!I$51</f>
        <v>1234</v>
      </c>
      <c r="E57" s="180"/>
      <c r="F57" s="180"/>
      <c r="G57" s="180">
        <f>'将来負担比率（分子）の構造'!J$51</f>
        <v>1075</v>
      </c>
      <c r="H57" s="180"/>
      <c r="I57" s="180"/>
      <c r="J57" s="180">
        <f>'将来負担比率（分子）の構造'!K$51</f>
        <v>1010</v>
      </c>
      <c r="K57" s="180"/>
      <c r="L57" s="180"/>
      <c r="M57" s="180">
        <f>'将来負担比率（分子）の構造'!L$51</f>
        <v>933</v>
      </c>
      <c r="N57" s="180"/>
      <c r="O57" s="180"/>
      <c r="P57" s="180">
        <f>'将来負担比率（分子）の構造'!M$51</f>
        <v>872</v>
      </c>
    </row>
    <row r="58" spans="1:16">
      <c r="A58" s="180" t="s">
        <v>41</v>
      </c>
      <c r="B58" s="180"/>
      <c r="C58" s="180"/>
      <c r="D58" s="180">
        <f>'将来負担比率（分子）の構造'!I$50</f>
        <v>4890</v>
      </c>
      <c r="E58" s="180"/>
      <c r="F58" s="180"/>
      <c r="G58" s="180">
        <f>'将来負担比率（分子）の構造'!J$50</f>
        <v>7588</v>
      </c>
      <c r="H58" s="180"/>
      <c r="I58" s="180"/>
      <c r="J58" s="180">
        <f>'将来負担比率（分子）の構造'!K$50</f>
        <v>7199</v>
      </c>
      <c r="K58" s="180"/>
      <c r="L58" s="180"/>
      <c r="M58" s="180">
        <f>'将来負担比率（分子）の構造'!L$50</f>
        <v>6929</v>
      </c>
      <c r="N58" s="180"/>
      <c r="O58" s="180"/>
      <c r="P58" s="180">
        <f>'将来負担比率（分子）の構造'!M$50</f>
        <v>6963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2496</v>
      </c>
      <c r="C62" s="180"/>
      <c r="D62" s="180"/>
      <c r="E62" s="180">
        <f>'将来負担比率（分子）の構造'!J$45</f>
        <v>2371</v>
      </c>
      <c r="F62" s="180"/>
      <c r="G62" s="180"/>
      <c r="H62" s="180">
        <f>'将来負担比率（分子）の構造'!K$45</f>
        <v>2377</v>
      </c>
      <c r="I62" s="180"/>
      <c r="J62" s="180"/>
      <c r="K62" s="180">
        <f>'将来負担比率（分子）の構造'!L$45</f>
        <v>2361</v>
      </c>
      <c r="L62" s="180"/>
      <c r="M62" s="180"/>
      <c r="N62" s="180">
        <f>'将来負担比率（分子）の構造'!M$45</f>
        <v>2228</v>
      </c>
      <c r="O62" s="180"/>
      <c r="P62" s="180"/>
    </row>
    <row r="63" spans="1:16">
      <c r="A63" s="180" t="s">
        <v>34</v>
      </c>
      <c r="B63" s="180">
        <f>'将来負担比率（分子）の構造'!I$44</f>
        <v>232</v>
      </c>
      <c r="C63" s="180"/>
      <c r="D63" s="180"/>
      <c r="E63" s="180">
        <f>'将来負担比率（分子）の構造'!J$44</f>
        <v>181</v>
      </c>
      <c r="F63" s="180"/>
      <c r="G63" s="180"/>
      <c r="H63" s="180">
        <f>'将来負担比率（分子）の構造'!K$44</f>
        <v>166</v>
      </c>
      <c r="I63" s="180"/>
      <c r="J63" s="180"/>
      <c r="K63" s="180">
        <f>'将来負担比率（分子）の構造'!L$44</f>
        <v>164</v>
      </c>
      <c r="L63" s="180"/>
      <c r="M63" s="180"/>
      <c r="N63" s="180">
        <f>'将来負担比率（分子）の構造'!M$44</f>
        <v>173</v>
      </c>
      <c r="O63" s="180"/>
      <c r="P63" s="180"/>
    </row>
    <row r="64" spans="1:16">
      <c r="A64" s="180" t="s">
        <v>33</v>
      </c>
      <c r="B64" s="180">
        <f>'将来負担比率（分子）の構造'!I$43</f>
        <v>12591</v>
      </c>
      <c r="C64" s="180"/>
      <c r="D64" s="180"/>
      <c r="E64" s="180">
        <f>'将来負担比率（分子）の構造'!J$43</f>
        <v>11911</v>
      </c>
      <c r="F64" s="180"/>
      <c r="G64" s="180"/>
      <c r="H64" s="180">
        <f>'将来負担比率（分子）の構造'!K$43</f>
        <v>11269</v>
      </c>
      <c r="I64" s="180"/>
      <c r="J64" s="180"/>
      <c r="K64" s="180">
        <f>'将来負担比率（分子）の構造'!L$43</f>
        <v>10608</v>
      </c>
      <c r="L64" s="180"/>
      <c r="M64" s="180"/>
      <c r="N64" s="180">
        <f>'将来負担比率（分子）の構造'!M$43</f>
        <v>9939</v>
      </c>
      <c r="O64" s="180"/>
      <c r="P64" s="180"/>
    </row>
    <row r="65" spans="1:16">
      <c r="A65" s="180" t="s">
        <v>32</v>
      </c>
      <c r="B65" s="180">
        <f>'将来負担比率（分子）の構造'!I$42</f>
        <v>219</v>
      </c>
      <c r="C65" s="180"/>
      <c r="D65" s="180"/>
      <c r="E65" s="180">
        <f>'将来負担比率（分子）の構造'!J$42</f>
        <v>167</v>
      </c>
      <c r="F65" s="180"/>
      <c r="G65" s="180"/>
      <c r="H65" s="180">
        <f>'将来負担比率（分子）の構造'!K$42</f>
        <v>136</v>
      </c>
      <c r="I65" s="180"/>
      <c r="J65" s="180"/>
      <c r="K65" s="180">
        <f>'将来負担比率（分子）の構造'!L$42</f>
        <v>98</v>
      </c>
      <c r="L65" s="180"/>
      <c r="M65" s="180"/>
      <c r="N65" s="180">
        <f>'将来負担比率（分子）の構造'!M$42</f>
        <v>60</v>
      </c>
      <c r="O65" s="180"/>
      <c r="P65" s="180"/>
    </row>
    <row r="66" spans="1:16">
      <c r="A66" s="180" t="s">
        <v>31</v>
      </c>
      <c r="B66" s="180">
        <f>'将来負担比率（分子）の構造'!I$41</f>
        <v>20068</v>
      </c>
      <c r="C66" s="180"/>
      <c r="D66" s="180"/>
      <c r="E66" s="180">
        <f>'将来負担比率（分子）の構造'!J$41</f>
        <v>19746</v>
      </c>
      <c r="F66" s="180"/>
      <c r="G66" s="180"/>
      <c r="H66" s="180">
        <f>'将来負担比率（分子）の構造'!K$41</f>
        <v>19967</v>
      </c>
      <c r="I66" s="180"/>
      <c r="J66" s="180"/>
      <c r="K66" s="180">
        <f>'将来負担比率（分子）の構造'!L$41</f>
        <v>18956</v>
      </c>
      <c r="L66" s="180"/>
      <c r="M66" s="180"/>
      <c r="N66" s="180">
        <f>'将来負担比率（分子）の構造'!M$41</f>
        <v>18458</v>
      </c>
      <c r="O66" s="180"/>
      <c r="P66" s="180"/>
    </row>
    <row r="67" spans="1:16">
      <c r="A67" s="180" t="s">
        <v>74</v>
      </c>
      <c r="B67" s="180" t="e">
        <f>NA()</f>
        <v>#N/A</v>
      </c>
      <c r="C67" s="180">
        <f>IF(ISNUMBER('将来負担比率（分子）の構造'!I$53), IF('将来負担比率（分子）の構造'!I$53 &lt; 0, 0, '将来負担比率（分子）の構造'!I$53), NA())</f>
        <v>5410</v>
      </c>
      <c r="D67" s="180" t="e">
        <f>NA()</f>
        <v>#N/A</v>
      </c>
      <c r="E67" s="180" t="e">
        <f>NA()</f>
        <v>#N/A</v>
      </c>
      <c r="F67" s="180">
        <f>IF(ISNUMBER('将来負担比率（分子）の構造'!J$53), IF('将来負担比率（分子）の構造'!J$53 &lt; 0, 0, '将来負担比率（分子）の構造'!J$53), NA())</f>
        <v>2000</v>
      </c>
      <c r="G67" s="180" t="e">
        <f>NA()</f>
        <v>#N/A</v>
      </c>
      <c r="H67" s="180" t="e">
        <f>NA()</f>
        <v>#N/A</v>
      </c>
      <c r="I67" s="180">
        <f>IF(ISNUMBER('将来負担比率（分子）の構造'!K$53), IF('将来負担比率（分子）の構造'!K$53 &lt; 0, 0, '将来負担比率（分子）の構造'!K$53), NA())</f>
        <v>1955</v>
      </c>
      <c r="J67" s="180" t="e">
        <f>NA()</f>
        <v>#N/A</v>
      </c>
      <c r="K67" s="180" t="e">
        <f>NA()</f>
        <v>#N/A</v>
      </c>
      <c r="L67" s="180">
        <f>IF(ISNUMBER('将来負担比率（分子）の構造'!L$53), IF('将来負担比率（分子）の構造'!L$53 &lt; 0, 0, '将来負担比率（分子）の構造'!L$53), NA())</f>
        <v>938</v>
      </c>
      <c r="M67" s="180" t="e">
        <f>NA()</f>
        <v>#N/A</v>
      </c>
      <c r="N67" s="180" t="e">
        <f>NA()</f>
        <v>#N/A</v>
      </c>
      <c r="O67" s="180">
        <f>IF(ISNUMBER('将来負担比率（分子）の構造'!M$53), IF('将来負担比率（分子）の構造'!M$53 &lt; 0, 0, '将来負担比率（分子）の構造'!M$53), NA())</f>
        <v>378</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5083</v>
      </c>
      <c r="C72" s="184">
        <f>基金残高に係る経年分析!G55</f>
        <v>5088</v>
      </c>
      <c r="D72" s="184">
        <f>基金残高に係る経年分析!H55</f>
        <v>5092</v>
      </c>
    </row>
    <row r="73" spans="1:16">
      <c r="A73" s="183" t="s">
        <v>77</v>
      </c>
      <c r="B73" s="184">
        <f>基金残高に係る経年分析!F56</f>
        <v>946</v>
      </c>
      <c r="C73" s="184">
        <f>基金残高に係る経年分析!G56</f>
        <v>447</v>
      </c>
      <c r="D73" s="184">
        <f>基金残高に係る経年分析!H56</f>
        <v>347</v>
      </c>
    </row>
    <row r="74" spans="1:16">
      <c r="A74" s="183" t="s">
        <v>78</v>
      </c>
      <c r="B74" s="184">
        <f>基金残高に係る経年分析!F57</f>
        <v>976</v>
      </c>
      <c r="C74" s="184">
        <f>基金残高に係る経年分析!G57</f>
        <v>1108</v>
      </c>
      <c r="D74" s="184">
        <f>基金残高に係る経年分析!H57</f>
        <v>1161</v>
      </c>
    </row>
  </sheetData>
  <sheetProtection algorithmName="SHA-512" hashValue="FqmCP3mH0Yk0VPJPTVNa/6bmPiCALBJP7yO+4e3o7qq1BJJ/vzQ1q4v13/9AT2QHjm7N943vxaKTI+yI/Ufujw==" saltValue="4x2++Ohp35rEpNqBPPI+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209</v>
      </c>
      <c r="DI1" s="756"/>
      <c r="DJ1" s="756"/>
      <c r="DK1" s="756"/>
      <c r="DL1" s="756"/>
      <c r="DM1" s="756"/>
      <c r="DN1" s="757"/>
      <c r="DO1" s="225"/>
      <c r="DP1" s="755" t="s">
        <v>210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215</v>
      </c>
      <c r="S4" s="698"/>
      <c r="T4" s="698"/>
      <c r="U4" s="698"/>
      <c r="V4" s="698"/>
      <c r="W4" s="698"/>
      <c r="X4" s="698"/>
      <c r="Y4" s="699"/>
      <c r="Z4" s="697" t="s">
        <v>216</v>
      </c>
      <c r="AA4" s="698"/>
      <c r="AB4" s="698"/>
      <c r="AC4" s="699"/>
      <c r="AD4" s="697" t="s">
        <v>217</v>
      </c>
      <c r="AE4" s="698"/>
      <c r="AF4" s="698"/>
      <c r="AG4" s="698"/>
      <c r="AH4" s="698"/>
      <c r="AI4" s="698"/>
      <c r="AJ4" s="698"/>
      <c r="AK4" s="699"/>
      <c r="AL4" s="697" t="s">
        <v>216</v>
      </c>
      <c r="AM4" s="698"/>
      <c r="AN4" s="698"/>
      <c r="AO4" s="699"/>
      <c r="AP4" s="758" t="s">
        <v>218</v>
      </c>
      <c r="AQ4" s="758"/>
      <c r="AR4" s="758"/>
      <c r="AS4" s="758"/>
      <c r="AT4" s="758"/>
      <c r="AU4" s="758"/>
      <c r="AV4" s="758"/>
      <c r="AW4" s="758"/>
      <c r="AX4" s="758"/>
      <c r="AY4" s="758"/>
      <c r="AZ4" s="758"/>
      <c r="BA4" s="758"/>
      <c r="BB4" s="758"/>
      <c r="BC4" s="758"/>
      <c r="BD4" s="758"/>
      <c r="BE4" s="758"/>
      <c r="BF4" s="758"/>
      <c r="BG4" s="758" t="s">
        <v>219</v>
      </c>
      <c r="BH4" s="758"/>
      <c r="BI4" s="758"/>
      <c r="BJ4" s="758"/>
      <c r="BK4" s="758"/>
      <c r="BL4" s="758"/>
      <c r="BM4" s="758"/>
      <c r="BN4" s="758"/>
      <c r="BO4" s="758" t="s">
        <v>216</v>
      </c>
      <c r="BP4" s="758"/>
      <c r="BQ4" s="758"/>
      <c r="BR4" s="758"/>
      <c r="BS4" s="758" t="s">
        <v>220</v>
      </c>
      <c r="BT4" s="758"/>
      <c r="BU4" s="758"/>
      <c r="BV4" s="758"/>
      <c r="BW4" s="758"/>
      <c r="BX4" s="758"/>
      <c r="BY4" s="758"/>
      <c r="BZ4" s="758"/>
      <c r="CA4" s="758"/>
      <c r="CB4" s="758"/>
      <c r="CD4" s="740" t="s">
        <v>221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222</v>
      </c>
      <c r="C5" s="723"/>
      <c r="D5" s="723"/>
      <c r="E5" s="723"/>
      <c r="F5" s="723"/>
      <c r="G5" s="723"/>
      <c r="H5" s="723"/>
      <c r="I5" s="723"/>
      <c r="J5" s="723"/>
      <c r="K5" s="723"/>
      <c r="L5" s="723"/>
      <c r="M5" s="723"/>
      <c r="N5" s="723"/>
      <c r="O5" s="723"/>
      <c r="P5" s="723"/>
      <c r="Q5" s="724"/>
      <c r="R5" s="688">
        <v>4690897</v>
      </c>
      <c r="S5" s="689"/>
      <c r="T5" s="689"/>
      <c r="U5" s="689"/>
      <c r="V5" s="689"/>
      <c r="W5" s="689"/>
      <c r="X5" s="689"/>
      <c r="Y5" s="735"/>
      <c r="Z5" s="753">
        <v>23</v>
      </c>
      <c r="AA5" s="753"/>
      <c r="AB5" s="753"/>
      <c r="AC5" s="753"/>
      <c r="AD5" s="754">
        <v>4575722</v>
      </c>
      <c r="AE5" s="754"/>
      <c r="AF5" s="754"/>
      <c r="AG5" s="754"/>
      <c r="AH5" s="754"/>
      <c r="AI5" s="754"/>
      <c r="AJ5" s="754"/>
      <c r="AK5" s="754"/>
      <c r="AL5" s="736">
        <v>40.1</v>
      </c>
      <c r="AM5" s="705"/>
      <c r="AN5" s="705"/>
      <c r="AO5" s="737"/>
      <c r="AP5" s="722" t="s">
        <v>223</v>
      </c>
      <c r="AQ5" s="723"/>
      <c r="AR5" s="723"/>
      <c r="AS5" s="723"/>
      <c r="AT5" s="723"/>
      <c r="AU5" s="723"/>
      <c r="AV5" s="723"/>
      <c r="AW5" s="723"/>
      <c r="AX5" s="723"/>
      <c r="AY5" s="723"/>
      <c r="AZ5" s="723"/>
      <c r="BA5" s="723"/>
      <c r="BB5" s="723"/>
      <c r="BC5" s="723"/>
      <c r="BD5" s="723"/>
      <c r="BE5" s="723"/>
      <c r="BF5" s="724"/>
      <c r="BG5" s="623">
        <v>4532787</v>
      </c>
      <c r="BH5" s="626"/>
      <c r="BI5" s="626"/>
      <c r="BJ5" s="626"/>
      <c r="BK5" s="626"/>
      <c r="BL5" s="626"/>
      <c r="BM5" s="626"/>
      <c r="BN5" s="627"/>
      <c r="BO5" s="685">
        <v>96.6</v>
      </c>
      <c r="BP5" s="685"/>
      <c r="BQ5" s="685"/>
      <c r="BR5" s="685"/>
      <c r="BS5" s="686">
        <v>50929</v>
      </c>
      <c r="BT5" s="686"/>
      <c r="BU5" s="686"/>
      <c r="BV5" s="686"/>
      <c r="BW5" s="686"/>
      <c r="BX5" s="686"/>
      <c r="BY5" s="686"/>
      <c r="BZ5" s="686"/>
      <c r="CA5" s="686"/>
      <c r="CB5" s="727"/>
      <c r="CD5" s="740" t="s">
        <v>218</v>
      </c>
      <c r="CE5" s="741"/>
      <c r="CF5" s="741"/>
      <c r="CG5" s="741"/>
      <c r="CH5" s="741"/>
      <c r="CI5" s="741"/>
      <c r="CJ5" s="741"/>
      <c r="CK5" s="741"/>
      <c r="CL5" s="741"/>
      <c r="CM5" s="741"/>
      <c r="CN5" s="741"/>
      <c r="CO5" s="741"/>
      <c r="CP5" s="741"/>
      <c r="CQ5" s="742"/>
      <c r="CR5" s="740" t="s">
        <v>224</v>
      </c>
      <c r="CS5" s="741"/>
      <c r="CT5" s="741"/>
      <c r="CU5" s="741"/>
      <c r="CV5" s="741"/>
      <c r="CW5" s="741"/>
      <c r="CX5" s="741"/>
      <c r="CY5" s="742"/>
      <c r="CZ5" s="740" t="s">
        <v>216</v>
      </c>
      <c r="DA5" s="741"/>
      <c r="DB5" s="741"/>
      <c r="DC5" s="742"/>
      <c r="DD5" s="740" t="s">
        <v>225</v>
      </c>
      <c r="DE5" s="741"/>
      <c r="DF5" s="741"/>
      <c r="DG5" s="741"/>
      <c r="DH5" s="741"/>
      <c r="DI5" s="741"/>
      <c r="DJ5" s="741"/>
      <c r="DK5" s="741"/>
      <c r="DL5" s="741"/>
      <c r="DM5" s="741"/>
      <c r="DN5" s="741"/>
      <c r="DO5" s="741"/>
      <c r="DP5" s="742"/>
      <c r="DQ5" s="740" t="s">
        <v>226</v>
      </c>
      <c r="DR5" s="741"/>
      <c r="DS5" s="741"/>
      <c r="DT5" s="741"/>
      <c r="DU5" s="741"/>
      <c r="DV5" s="741"/>
      <c r="DW5" s="741"/>
      <c r="DX5" s="741"/>
      <c r="DY5" s="741"/>
      <c r="DZ5" s="741"/>
      <c r="EA5" s="741"/>
      <c r="EB5" s="741"/>
      <c r="EC5" s="742"/>
    </row>
    <row r="6" spans="2:143" ht="11.25" customHeight="1">
      <c r="B6" s="620" t="s">
        <v>227</v>
      </c>
      <c r="C6" s="621"/>
      <c r="D6" s="621"/>
      <c r="E6" s="621"/>
      <c r="F6" s="621"/>
      <c r="G6" s="621"/>
      <c r="H6" s="621"/>
      <c r="I6" s="621"/>
      <c r="J6" s="621"/>
      <c r="K6" s="621"/>
      <c r="L6" s="621"/>
      <c r="M6" s="621"/>
      <c r="N6" s="621"/>
      <c r="O6" s="621"/>
      <c r="P6" s="621"/>
      <c r="Q6" s="622"/>
      <c r="R6" s="623">
        <v>189067</v>
      </c>
      <c r="S6" s="626"/>
      <c r="T6" s="626"/>
      <c r="U6" s="626"/>
      <c r="V6" s="626"/>
      <c r="W6" s="626"/>
      <c r="X6" s="626"/>
      <c r="Y6" s="627"/>
      <c r="Z6" s="685">
        <v>0.9</v>
      </c>
      <c r="AA6" s="685"/>
      <c r="AB6" s="685"/>
      <c r="AC6" s="685"/>
      <c r="AD6" s="686">
        <v>189067</v>
      </c>
      <c r="AE6" s="686"/>
      <c r="AF6" s="686"/>
      <c r="AG6" s="686"/>
      <c r="AH6" s="686"/>
      <c r="AI6" s="686"/>
      <c r="AJ6" s="686"/>
      <c r="AK6" s="686"/>
      <c r="AL6" s="628">
        <v>1.7</v>
      </c>
      <c r="AM6" s="629"/>
      <c r="AN6" s="629"/>
      <c r="AO6" s="687"/>
      <c r="AP6" s="620" t="s">
        <v>228</v>
      </c>
      <c r="AQ6" s="621"/>
      <c r="AR6" s="621"/>
      <c r="AS6" s="621"/>
      <c r="AT6" s="621"/>
      <c r="AU6" s="621"/>
      <c r="AV6" s="621"/>
      <c r="AW6" s="621"/>
      <c r="AX6" s="621"/>
      <c r="AY6" s="621"/>
      <c r="AZ6" s="621"/>
      <c r="BA6" s="621"/>
      <c r="BB6" s="621"/>
      <c r="BC6" s="621"/>
      <c r="BD6" s="621"/>
      <c r="BE6" s="621"/>
      <c r="BF6" s="622"/>
      <c r="BG6" s="623">
        <v>4532787</v>
      </c>
      <c r="BH6" s="626"/>
      <c r="BI6" s="626"/>
      <c r="BJ6" s="626"/>
      <c r="BK6" s="626"/>
      <c r="BL6" s="626"/>
      <c r="BM6" s="626"/>
      <c r="BN6" s="627"/>
      <c r="BO6" s="685">
        <v>96.6</v>
      </c>
      <c r="BP6" s="685"/>
      <c r="BQ6" s="685"/>
      <c r="BR6" s="685"/>
      <c r="BS6" s="686">
        <v>50929</v>
      </c>
      <c r="BT6" s="686"/>
      <c r="BU6" s="686"/>
      <c r="BV6" s="686"/>
      <c r="BW6" s="686"/>
      <c r="BX6" s="686"/>
      <c r="BY6" s="686"/>
      <c r="BZ6" s="686"/>
      <c r="CA6" s="686"/>
      <c r="CB6" s="727"/>
      <c r="CD6" s="694" t="s">
        <v>229</v>
      </c>
      <c r="CE6" s="695"/>
      <c r="CF6" s="695"/>
      <c r="CG6" s="695"/>
      <c r="CH6" s="695"/>
      <c r="CI6" s="695"/>
      <c r="CJ6" s="695"/>
      <c r="CK6" s="695"/>
      <c r="CL6" s="695"/>
      <c r="CM6" s="695"/>
      <c r="CN6" s="695"/>
      <c r="CO6" s="695"/>
      <c r="CP6" s="695"/>
      <c r="CQ6" s="696"/>
      <c r="CR6" s="623">
        <v>159975</v>
      </c>
      <c r="CS6" s="626"/>
      <c r="CT6" s="626"/>
      <c r="CU6" s="626"/>
      <c r="CV6" s="626"/>
      <c r="CW6" s="626"/>
      <c r="CX6" s="626"/>
      <c r="CY6" s="627"/>
      <c r="CZ6" s="736">
        <v>0.9</v>
      </c>
      <c r="DA6" s="705"/>
      <c r="DB6" s="705"/>
      <c r="DC6" s="739"/>
      <c r="DD6" s="631">
        <v>15577</v>
      </c>
      <c r="DE6" s="626"/>
      <c r="DF6" s="626"/>
      <c r="DG6" s="626"/>
      <c r="DH6" s="626"/>
      <c r="DI6" s="626"/>
      <c r="DJ6" s="626"/>
      <c r="DK6" s="626"/>
      <c r="DL6" s="626"/>
      <c r="DM6" s="626"/>
      <c r="DN6" s="626"/>
      <c r="DO6" s="626"/>
      <c r="DP6" s="627"/>
      <c r="DQ6" s="631">
        <v>159975</v>
      </c>
      <c r="DR6" s="626"/>
      <c r="DS6" s="626"/>
      <c r="DT6" s="626"/>
      <c r="DU6" s="626"/>
      <c r="DV6" s="626"/>
      <c r="DW6" s="626"/>
      <c r="DX6" s="626"/>
      <c r="DY6" s="626"/>
      <c r="DZ6" s="626"/>
      <c r="EA6" s="626"/>
      <c r="EB6" s="626"/>
      <c r="EC6" s="666"/>
    </row>
    <row r="7" spans="2:143" ht="11.25" customHeight="1">
      <c r="B7" s="620" t="s">
        <v>230</v>
      </c>
      <c r="C7" s="621"/>
      <c r="D7" s="621"/>
      <c r="E7" s="621"/>
      <c r="F7" s="621"/>
      <c r="G7" s="621"/>
      <c r="H7" s="621"/>
      <c r="I7" s="621"/>
      <c r="J7" s="621"/>
      <c r="K7" s="621"/>
      <c r="L7" s="621"/>
      <c r="M7" s="621"/>
      <c r="N7" s="621"/>
      <c r="O7" s="621"/>
      <c r="P7" s="621"/>
      <c r="Q7" s="622"/>
      <c r="R7" s="623">
        <v>5734</v>
      </c>
      <c r="S7" s="626"/>
      <c r="T7" s="626"/>
      <c r="U7" s="626"/>
      <c r="V7" s="626"/>
      <c r="W7" s="626"/>
      <c r="X7" s="626"/>
      <c r="Y7" s="627"/>
      <c r="Z7" s="685">
        <v>0</v>
      </c>
      <c r="AA7" s="685"/>
      <c r="AB7" s="685"/>
      <c r="AC7" s="685"/>
      <c r="AD7" s="686">
        <v>5734</v>
      </c>
      <c r="AE7" s="686"/>
      <c r="AF7" s="686"/>
      <c r="AG7" s="686"/>
      <c r="AH7" s="686"/>
      <c r="AI7" s="686"/>
      <c r="AJ7" s="686"/>
      <c r="AK7" s="686"/>
      <c r="AL7" s="628">
        <v>0.1</v>
      </c>
      <c r="AM7" s="629"/>
      <c r="AN7" s="629"/>
      <c r="AO7" s="687"/>
      <c r="AP7" s="620" t="s">
        <v>231</v>
      </c>
      <c r="AQ7" s="621"/>
      <c r="AR7" s="621"/>
      <c r="AS7" s="621"/>
      <c r="AT7" s="621"/>
      <c r="AU7" s="621"/>
      <c r="AV7" s="621"/>
      <c r="AW7" s="621"/>
      <c r="AX7" s="621"/>
      <c r="AY7" s="621"/>
      <c r="AZ7" s="621"/>
      <c r="BA7" s="621"/>
      <c r="BB7" s="621"/>
      <c r="BC7" s="621"/>
      <c r="BD7" s="621"/>
      <c r="BE7" s="621"/>
      <c r="BF7" s="622"/>
      <c r="BG7" s="623">
        <v>1671801</v>
      </c>
      <c r="BH7" s="626"/>
      <c r="BI7" s="626"/>
      <c r="BJ7" s="626"/>
      <c r="BK7" s="626"/>
      <c r="BL7" s="626"/>
      <c r="BM7" s="626"/>
      <c r="BN7" s="627"/>
      <c r="BO7" s="685">
        <v>35.6</v>
      </c>
      <c r="BP7" s="685"/>
      <c r="BQ7" s="685"/>
      <c r="BR7" s="685"/>
      <c r="BS7" s="686">
        <v>50929</v>
      </c>
      <c r="BT7" s="686"/>
      <c r="BU7" s="686"/>
      <c r="BV7" s="686"/>
      <c r="BW7" s="686"/>
      <c r="BX7" s="686"/>
      <c r="BY7" s="686"/>
      <c r="BZ7" s="686"/>
      <c r="CA7" s="686"/>
      <c r="CB7" s="727"/>
      <c r="CD7" s="667" t="s">
        <v>232</v>
      </c>
      <c r="CE7" s="664"/>
      <c r="CF7" s="664"/>
      <c r="CG7" s="664"/>
      <c r="CH7" s="664"/>
      <c r="CI7" s="664"/>
      <c r="CJ7" s="664"/>
      <c r="CK7" s="664"/>
      <c r="CL7" s="664"/>
      <c r="CM7" s="664"/>
      <c r="CN7" s="664"/>
      <c r="CO7" s="664"/>
      <c r="CP7" s="664"/>
      <c r="CQ7" s="665"/>
      <c r="CR7" s="623">
        <v>1897111</v>
      </c>
      <c r="CS7" s="626"/>
      <c r="CT7" s="626"/>
      <c r="CU7" s="626"/>
      <c r="CV7" s="626"/>
      <c r="CW7" s="626"/>
      <c r="CX7" s="626"/>
      <c r="CY7" s="627"/>
      <c r="CZ7" s="685">
        <v>10.3</v>
      </c>
      <c r="DA7" s="685"/>
      <c r="DB7" s="685"/>
      <c r="DC7" s="685"/>
      <c r="DD7" s="631">
        <v>122335</v>
      </c>
      <c r="DE7" s="626"/>
      <c r="DF7" s="626"/>
      <c r="DG7" s="626"/>
      <c r="DH7" s="626"/>
      <c r="DI7" s="626"/>
      <c r="DJ7" s="626"/>
      <c r="DK7" s="626"/>
      <c r="DL7" s="626"/>
      <c r="DM7" s="626"/>
      <c r="DN7" s="626"/>
      <c r="DO7" s="626"/>
      <c r="DP7" s="627"/>
      <c r="DQ7" s="631">
        <v>1625679</v>
      </c>
      <c r="DR7" s="626"/>
      <c r="DS7" s="626"/>
      <c r="DT7" s="626"/>
      <c r="DU7" s="626"/>
      <c r="DV7" s="626"/>
      <c r="DW7" s="626"/>
      <c r="DX7" s="626"/>
      <c r="DY7" s="626"/>
      <c r="DZ7" s="626"/>
      <c r="EA7" s="626"/>
      <c r="EB7" s="626"/>
      <c r="EC7" s="666"/>
    </row>
    <row r="8" spans="2:143" ht="11.25" customHeight="1">
      <c r="B8" s="620" t="s">
        <v>233</v>
      </c>
      <c r="C8" s="621"/>
      <c r="D8" s="621"/>
      <c r="E8" s="621"/>
      <c r="F8" s="621"/>
      <c r="G8" s="621"/>
      <c r="H8" s="621"/>
      <c r="I8" s="621"/>
      <c r="J8" s="621"/>
      <c r="K8" s="621"/>
      <c r="L8" s="621"/>
      <c r="M8" s="621"/>
      <c r="N8" s="621"/>
      <c r="O8" s="621"/>
      <c r="P8" s="621"/>
      <c r="Q8" s="622"/>
      <c r="R8" s="623">
        <v>11407</v>
      </c>
      <c r="S8" s="626"/>
      <c r="T8" s="626"/>
      <c r="U8" s="626"/>
      <c r="V8" s="626"/>
      <c r="W8" s="626"/>
      <c r="X8" s="626"/>
      <c r="Y8" s="627"/>
      <c r="Z8" s="685">
        <v>0.1</v>
      </c>
      <c r="AA8" s="685"/>
      <c r="AB8" s="685"/>
      <c r="AC8" s="685"/>
      <c r="AD8" s="686">
        <v>11407</v>
      </c>
      <c r="AE8" s="686"/>
      <c r="AF8" s="686"/>
      <c r="AG8" s="686"/>
      <c r="AH8" s="686"/>
      <c r="AI8" s="686"/>
      <c r="AJ8" s="686"/>
      <c r="AK8" s="686"/>
      <c r="AL8" s="628">
        <v>0.1</v>
      </c>
      <c r="AM8" s="629"/>
      <c r="AN8" s="629"/>
      <c r="AO8" s="687"/>
      <c r="AP8" s="620" t="s">
        <v>234</v>
      </c>
      <c r="AQ8" s="621"/>
      <c r="AR8" s="621"/>
      <c r="AS8" s="621"/>
      <c r="AT8" s="621"/>
      <c r="AU8" s="621"/>
      <c r="AV8" s="621"/>
      <c r="AW8" s="621"/>
      <c r="AX8" s="621"/>
      <c r="AY8" s="621"/>
      <c r="AZ8" s="621"/>
      <c r="BA8" s="621"/>
      <c r="BB8" s="621"/>
      <c r="BC8" s="621"/>
      <c r="BD8" s="621"/>
      <c r="BE8" s="621"/>
      <c r="BF8" s="622"/>
      <c r="BG8" s="623">
        <v>58345</v>
      </c>
      <c r="BH8" s="626"/>
      <c r="BI8" s="626"/>
      <c r="BJ8" s="626"/>
      <c r="BK8" s="626"/>
      <c r="BL8" s="626"/>
      <c r="BM8" s="626"/>
      <c r="BN8" s="627"/>
      <c r="BO8" s="685">
        <v>1.2</v>
      </c>
      <c r="BP8" s="685"/>
      <c r="BQ8" s="685"/>
      <c r="BR8" s="685"/>
      <c r="BS8" s="631" t="s">
        <v>126</v>
      </c>
      <c r="BT8" s="626"/>
      <c r="BU8" s="626"/>
      <c r="BV8" s="626"/>
      <c r="BW8" s="626"/>
      <c r="BX8" s="626"/>
      <c r="BY8" s="626"/>
      <c r="BZ8" s="626"/>
      <c r="CA8" s="626"/>
      <c r="CB8" s="666"/>
      <c r="CD8" s="667" t="s">
        <v>235</v>
      </c>
      <c r="CE8" s="664"/>
      <c r="CF8" s="664"/>
      <c r="CG8" s="664"/>
      <c r="CH8" s="664"/>
      <c r="CI8" s="664"/>
      <c r="CJ8" s="664"/>
      <c r="CK8" s="664"/>
      <c r="CL8" s="664"/>
      <c r="CM8" s="664"/>
      <c r="CN8" s="664"/>
      <c r="CO8" s="664"/>
      <c r="CP8" s="664"/>
      <c r="CQ8" s="665"/>
      <c r="CR8" s="623">
        <v>4481164</v>
      </c>
      <c r="CS8" s="626"/>
      <c r="CT8" s="626"/>
      <c r="CU8" s="626"/>
      <c r="CV8" s="626"/>
      <c r="CW8" s="626"/>
      <c r="CX8" s="626"/>
      <c r="CY8" s="627"/>
      <c r="CZ8" s="685">
        <v>24.4</v>
      </c>
      <c r="DA8" s="685"/>
      <c r="DB8" s="685"/>
      <c r="DC8" s="685"/>
      <c r="DD8" s="631">
        <v>76015</v>
      </c>
      <c r="DE8" s="626"/>
      <c r="DF8" s="626"/>
      <c r="DG8" s="626"/>
      <c r="DH8" s="626"/>
      <c r="DI8" s="626"/>
      <c r="DJ8" s="626"/>
      <c r="DK8" s="626"/>
      <c r="DL8" s="626"/>
      <c r="DM8" s="626"/>
      <c r="DN8" s="626"/>
      <c r="DO8" s="626"/>
      <c r="DP8" s="627"/>
      <c r="DQ8" s="631">
        <v>2606766</v>
      </c>
      <c r="DR8" s="626"/>
      <c r="DS8" s="626"/>
      <c r="DT8" s="626"/>
      <c r="DU8" s="626"/>
      <c r="DV8" s="626"/>
      <c r="DW8" s="626"/>
      <c r="DX8" s="626"/>
      <c r="DY8" s="626"/>
      <c r="DZ8" s="626"/>
      <c r="EA8" s="626"/>
      <c r="EB8" s="626"/>
      <c r="EC8" s="666"/>
    </row>
    <row r="9" spans="2:143" ht="11.25" customHeight="1">
      <c r="B9" s="620" t="s">
        <v>236</v>
      </c>
      <c r="C9" s="621"/>
      <c r="D9" s="621"/>
      <c r="E9" s="621"/>
      <c r="F9" s="621"/>
      <c r="G9" s="621"/>
      <c r="H9" s="621"/>
      <c r="I9" s="621"/>
      <c r="J9" s="621"/>
      <c r="K9" s="621"/>
      <c r="L9" s="621"/>
      <c r="M9" s="621"/>
      <c r="N9" s="621"/>
      <c r="O9" s="621"/>
      <c r="P9" s="621"/>
      <c r="Q9" s="622"/>
      <c r="R9" s="623">
        <v>8774</v>
      </c>
      <c r="S9" s="626"/>
      <c r="T9" s="626"/>
      <c r="U9" s="626"/>
      <c r="V9" s="626"/>
      <c r="W9" s="626"/>
      <c r="X9" s="626"/>
      <c r="Y9" s="627"/>
      <c r="Z9" s="685">
        <v>0</v>
      </c>
      <c r="AA9" s="685"/>
      <c r="AB9" s="685"/>
      <c r="AC9" s="685"/>
      <c r="AD9" s="686">
        <v>8774</v>
      </c>
      <c r="AE9" s="686"/>
      <c r="AF9" s="686"/>
      <c r="AG9" s="686"/>
      <c r="AH9" s="686"/>
      <c r="AI9" s="686"/>
      <c r="AJ9" s="686"/>
      <c r="AK9" s="686"/>
      <c r="AL9" s="628">
        <v>0.1</v>
      </c>
      <c r="AM9" s="629"/>
      <c r="AN9" s="629"/>
      <c r="AO9" s="687"/>
      <c r="AP9" s="620" t="s">
        <v>237</v>
      </c>
      <c r="AQ9" s="621"/>
      <c r="AR9" s="621"/>
      <c r="AS9" s="621"/>
      <c r="AT9" s="621"/>
      <c r="AU9" s="621"/>
      <c r="AV9" s="621"/>
      <c r="AW9" s="621"/>
      <c r="AX9" s="621"/>
      <c r="AY9" s="621"/>
      <c r="AZ9" s="621"/>
      <c r="BA9" s="621"/>
      <c r="BB9" s="621"/>
      <c r="BC9" s="621"/>
      <c r="BD9" s="621"/>
      <c r="BE9" s="621"/>
      <c r="BF9" s="622"/>
      <c r="BG9" s="623">
        <v>1241868</v>
      </c>
      <c r="BH9" s="626"/>
      <c r="BI9" s="626"/>
      <c r="BJ9" s="626"/>
      <c r="BK9" s="626"/>
      <c r="BL9" s="626"/>
      <c r="BM9" s="626"/>
      <c r="BN9" s="627"/>
      <c r="BO9" s="685">
        <v>26.5</v>
      </c>
      <c r="BP9" s="685"/>
      <c r="BQ9" s="685"/>
      <c r="BR9" s="685"/>
      <c r="BS9" s="631" t="s">
        <v>134</v>
      </c>
      <c r="BT9" s="626"/>
      <c r="BU9" s="626"/>
      <c r="BV9" s="626"/>
      <c r="BW9" s="626"/>
      <c r="BX9" s="626"/>
      <c r="BY9" s="626"/>
      <c r="BZ9" s="626"/>
      <c r="CA9" s="626"/>
      <c r="CB9" s="666"/>
      <c r="CD9" s="667" t="s">
        <v>238</v>
      </c>
      <c r="CE9" s="664"/>
      <c r="CF9" s="664"/>
      <c r="CG9" s="664"/>
      <c r="CH9" s="664"/>
      <c r="CI9" s="664"/>
      <c r="CJ9" s="664"/>
      <c r="CK9" s="664"/>
      <c r="CL9" s="664"/>
      <c r="CM9" s="664"/>
      <c r="CN9" s="664"/>
      <c r="CO9" s="664"/>
      <c r="CP9" s="664"/>
      <c r="CQ9" s="665"/>
      <c r="CR9" s="623">
        <v>1256421</v>
      </c>
      <c r="CS9" s="626"/>
      <c r="CT9" s="626"/>
      <c r="CU9" s="626"/>
      <c r="CV9" s="626"/>
      <c r="CW9" s="626"/>
      <c r="CX9" s="626"/>
      <c r="CY9" s="627"/>
      <c r="CZ9" s="685">
        <v>6.8</v>
      </c>
      <c r="DA9" s="685"/>
      <c r="DB9" s="685"/>
      <c r="DC9" s="685"/>
      <c r="DD9" s="631">
        <v>26803</v>
      </c>
      <c r="DE9" s="626"/>
      <c r="DF9" s="626"/>
      <c r="DG9" s="626"/>
      <c r="DH9" s="626"/>
      <c r="DI9" s="626"/>
      <c r="DJ9" s="626"/>
      <c r="DK9" s="626"/>
      <c r="DL9" s="626"/>
      <c r="DM9" s="626"/>
      <c r="DN9" s="626"/>
      <c r="DO9" s="626"/>
      <c r="DP9" s="627"/>
      <c r="DQ9" s="631">
        <v>1005746</v>
      </c>
      <c r="DR9" s="626"/>
      <c r="DS9" s="626"/>
      <c r="DT9" s="626"/>
      <c r="DU9" s="626"/>
      <c r="DV9" s="626"/>
      <c r="DW9" s="626"/>
      <c r="DX9" s="626"/>
      <c r="DY9" s="626"/>
      <c r="DZ9" s="626"/>
      <c r="EA9" s="626"/>
      <c r="EB9" s="626"/>
      <c r="EC9" s="666"/>
    </row>
    <row r="10" spans="2:143" ht="11.25" customHeight="1">
      <c r="B10" s="620" t="s">
        <v>239</v>
      </c>
      <c r="C10" s="621"/>
      <c r="D10" s="621"/>
      <c r="E10" s="621"/>
      <c r="F10" s="621"/>
      <c r="G10" s="621"/>
      <c r="H10" s="621"/>
      <c r="I10" s="621"/>
      <c r="J10" s="621"/>
      <c r="K10" s="621"/>
      <c r="L10" s="621"/>
      <c r="M10" s="621"/>
      <c r="N10" s="621"/>
      <c r="O10" s="621"/>
      <c r="P10" s="621"/>
      <c r="Q10" s="622"/>
      <c r="R10" s="623" t="s">
        <v>126</v>
      </c>
      <c r="S10" s="626"/>
      <c r="T10" s="626"/>
      <c r="U10" s="626"/>
      <c r="V10" s="626"/>
      <c r="W10" s="626"/>
      <c r="X10" s="626"/>
      <c r="Y10" s="627"/>
      <c r="Z10" s="685" t="s">
        <v>126</v>
      </c>
      <c r="AA10" s="685"/>
      <c r="AB10" s="685"/>
      <c r="AC10" s="685"/>
      <c r="AD10" s="686" t="s">
        <v>240</v>
      </c>
      <c r="AE10" s="686"/>
      <c r="AF10" s="686"/>
      <c r="AG10" s="686"/>
      <c r="AH10" s="686"/>
      <c r="AI10" s="686"/>
      <c r="AJ10" s="686"/>
      <c r="AK10" s="686"/>
      <c r="AL10" s="628" t="s">
        <v>240</v>
      </c>
      <c r="AM10" s="629"/>
      <c r="AN10" s="629"/>
      <c r="AO10" s="687"/>
      <c r="AP10" s="620" t="s">
        <v>241</v>
      </c>
      <c r="AQ10" s="621"/>
      <c r="AR10" s="621"/>
      <c r="AS10" s="621"/>
      <c r="AT10" s="621"/>
      <c r="AU10" s="621"/>
      <c r="AV10" s="621"/>
      <c r="AW10" s="621"/>
      <c r="AX10" s="621"/>
      <c r="AY10" s="621"/>
      <c r="AZ10" s="621"/>
      <c r="BA10" s="621"/>
      <c r="BB10" s="621"/>
      <c r="BC10" s="621"/>
      <c r="BD10" s="621"/>
      <c r="BE10" s="621"/>
      <c r="BF10" s="622"/>
      <c r="BG10" s="623">
        <v>123640</v>
      </c>
      <c r="BH10" s="626"/>
      <c r="BI10" s="626"/>
      <c r="BJ10" s="626"/>
      <c r="BK10" s="626"/>
      <c r="BL10" s="626"/>
      <c r="BM10" s="626"/>
      <c r="BN10" s="627"/>
      <c r="BO10" s="685">
        <v>2.6</v>
      </c>
      <c r="BP10" s="685"/>
      <c r="BQ10" s="685"/>
      <c r="BR10" s="685"/>
      <c r="BS10" s="631" t="s">
        <v>126</v>
      </c>
      <c r="BT10" s="626"/>
      <c r="BU10" s="626"/>
      <c r="BV10" s="626"/>
      <c r="BW10" s="626"/>
      <c r="BX10" s="626"/>
      <c r="BY10" s="626"/>
      <c r="BZ10" s="626"/>
      <c r="CA10" s="626"/>
      <c r="CB10" s="666"/>
      <c r="CD10" s="667" t="s">
        <v>242</v>
      </c>
      <c r="CE10" s="664"/>
      <c r="CF10" s="664"/>
      <c r="CG10" s="664"/>
      <c r="CH10" s="664"/>
      <c r="CI10" s="664"/>
      <c r="CJ10" s="664"/>
      <c r="CK10" s="664"/>
      <c r="CL10" s="664"/>
      <c r="CM10" s="664"/>
      <c r="CN10" s="664"/>
      <c r="CO10" s="664"/>
      <c r="CP10" s="664"/>
      <c r="CQ10" s="665"/>
      <c r="CR10" s="623">
        <v>9229</v>
      </c>
      <c r="CS10" s="626"/>
      <c r="CT10" s="626"/>
      <c r="CU10" s="626"/>
      <c r="CV10" s="626"/>
      <c r="CW10" s="626"/>
      <c r="CX10" s="626"/>
      <c r="CY10" s="627"/>
      <c r="CZ10" s="685">
        <v>0.1</v>
      </c>
      <c r="DA10" s="685"/>
      <c r="DB10" s="685"/>
      <c r="DC10" s="685"/>
      <c r="DD10" s="631">
        <v>474</v>
      </c>
      <c r="DE10" s="626"/>
      <c r="DF10" s="626"/>
      <c r="DG10" s="626"/>
      <c r="DH10" s="626"/>
      <c r="DI10" s="626"/>
      <c r="DJ10" s="626"/>
      <c r="DK10" s="626"/>
      <c r="DL10" s="626"/>
      <c r="DM10" s="626"/>
      <c r="DN10" s="626"/>
      <c r="DO10" s="626"/>
      <c r="DP10" s="627"/>
      <c r="DQ10" s="631">
        <v>9229</v>
      </c>
      <c r="DR10" s="626"/>
      <c r="DS10" s="626"/>
      <c r="DT10" s="626"/>
      <c r="DU10" s="626"/>
      <c r="DV10" s="626"/>
      <c r="DW10" s="626"/>
      <c r="DX10" s="626"/>
      <c r="DY10" s="626"/>
      <c r="DZ10" s="626"/>
      <c r="EA10" s="626"/>
      <c r="EB10" s="626"/>
      <c r="EC10" s="666"/>
    </row>
    <row r="11" spans="2:143" ht="11.25" customHeight="1">
      <c r="B11" s="620" t="s">
        <v>243</v>
      </c>
      <c r="C11" s="621"/>
      <c r="D11" s="621"/>
      <c r="E11" s="621"/>
      <c r="F11" s="621"/>
      <c r="G11" s="621"/>
      <c r="H11" s="621"/>
      <c r="I11" s="621"/>
      <c r="J11" s="621"/>
      <c r="K11" s="621"/>
      <c r="L11" s="621"/>
      <c r="M11" s="621"/>
      <c r="N11" s="621"/>
      <c r="O11" s="621"/>
      <c r="P11" s="621"/>
      <c r="Q11" s="622"/>
      <c r="R11" s="623" t="s">
        <v>126</v>
      </c>
      <c r="S11" s="626"/>
      <c r="T11" s="626"/>
      <c r="U11" s="626"/>
      <c r="V11" s="626"/>
      <c r="W11" s="626"/>
      <c r="X11" s="626"/>
      <c r="Y11" s="627"/>
      <c r="Z11" s="685" t="s">
        <v>126</v>
      </c>
      <c r="AA11" s="685"/>
      <c r="AB11" s="685"/>
      <c r="AC11" s="685"/>
      <c r="AD11" s="686" t="s">
        <v>126</v>
      </c>
      <c r="AE11" s="686"/>
      <c r="AF11" s="686"/>
      <c r="AG11" s="686"/>
      <c r="AH11" s="686"/>
      <c r="AI11" s="686"/>
      <c r="AJ11" s="686"/>
      <c r="AK11" s="686"/>
      <c r="AL11" s="628" t="s">
        <v>126</v>
      </c>
      <c r="AM11" s="629"/>
      <c r="AN11" s="629"/>
      <c r="AO11" s="687"/>
      <c r="AP11" s="620" t="s">
        <v>244</v>
      </c>
      <c r="AQ11" s="621"/>
      <c r="AR11" s="621"/>
      <c r="AS11" s="621"/>
      <c r="AT11" s="621"/>
      <c r="AU11" s="621"/>
      <c r="AV11" s="621"/>
      <c r="AW11" s="621"/>
      <c r="AX11" s="621"/>
      <c r="AY11" s="621"/>
      <c r="AZ11" s="621"/>
      <c r="BA11" s="621"/>
      <c r="BB11" s="621"/>
      <c r="BC11" s="621"/>
      <c r="BD11" s="621"/>
      <c r="BE11" s="621"/>
      <c r="BF11" s="622"/>
      <c r="BG11" s="623">
        <v>247948</v>
      </c>
      <c r="BH11" s="626"/>
      <c r="BI11" s="626"/>
      <c r="BJ11" s="626"/>
      <c r="BK11" s="626"/>
      <c r="BL11" s="626"/>
      <c r="BM11" s="626"/>
      <c r="BN11" s="627"/>
      <c r="BO11" s="685">
        <v>5.3</v>
      </c>
      <c r="BP11" s="685"/>
      <c r="BQ11" s="685"/>
      <c r="BR11" s="685"/>
      <c r="BS11" s="631">
        <v>50929</v>
      </c>
      <c r="BT11" s="626"/>
      <c r="BU11" s="626"/>
      <c r="BV11" s="626"/>
      <c r="BW11" s="626"/>
      <c r="BX11" s="626"/>
      <c r="BY11" s="626"/>
      <c r="BZ11" s="626"/>
      <c r="CA11" s="626"/>
      <c r="CB11" s="666"/>
      <c r="CD11" s="667" t="s">
        <v>245</v>
      </c>
      <c r="CE11" s="664"/>
      <c r="CF11" s="664"/>
      <c r="CG11" s="664"/>
      <c r="CH11" s="664"/>
      <c r="CI11" s="664"/>
      <c r="CJ11" s="664"/>
      <c r="CK11" s="664"/>
      <c r="CL11" s="664"/>
      <c r="CM11" s="664"/>
      <c r="CN11" s="664"/>
      <c r="CO11" s="664"/>
      <c r="CP11" s="664"/>
      <c r="CQ11" s="665"/>
      <c r="CR11" s="623">
        <v>983051</v>
      </c>
      <c r="CS11" s="626"/>
      <c r="CT11" s="626"/>
      <c r="CU11" s="626"/>
      <c r="CV11" s="626"/>
      <c r="CW11" s="626"/>
      <c r="CX11" s="626"/>
      <c r="CY11" s="627"/>
      <c r="CZ11" s="685">
        <v>5.4</v>
      </c>
      <c r="DA11" s="685"/>
      <c r="DB11" s="685"/>
      <c r="DC11" s="685"/>
      <c r="DD11" s="631">
        <v>190699</v>
      </c>
      <c r="DE11" s="626"/>
      <c r="DF11" s="626"/>
      <c r="DG11" s="626"/>
      <c r="DH11" s="626"/>
      <c r="DI11" s="626"/>
      <c r="DJ11" s="626"/>
      <c r="DK11" s="626"/>
      <c r="DL11" s="626"/>
      <c r="DM11" s="626"/>
      <c r="DN11" s="626"/>
      <c r="DO11" s="626"/>
      <c r="DP11" s="627"/>
      <c r="DQ11" s="631">
        <v>679025</v>
      </c>
      <c r="DR11" s="626"/>
      <c r="DS11" s="626"/>
      <c r="DT11" s="626"/>
      <c r="DU11" s="626"/>
      <c r="DV11" s="626"/>
      <c r="DW11" s="626"/>
      <c r="DX11" s="626"/>
      <c r="DY11" s="626"/>
      <c r="DZ11" s="626"/>
      <c r="EA11" s="626"/>
      <c r="EB11" s="626"/>
      <c r="EC11" s="666"/>
    </row>
    <row r="12" spans="2:143" ht="11.25" customHeight="1">
      <c r="B12" s="620" t="s">
        <v>246</v>
      </c>
      <c r="C12" s="621"/>
      <c r="D12" s="621"/>
      <c r="E12" s="621"/>
      <c r="F12" s="621"/>
      <c r="G12" s="621"/>
      <c r="H12" s="621"/>
      <c r="I12" s="621"/>
      <c r="J12" s="621"/>
      <c r="K12" s="621"/>
      <c r="L12" s="621"/>
      <c r="M12" s="621"/>
      <c r="N12" s="621"/>
      <c r="O12" s="621"/>
      <c r="P12" s="621"/>
      <c r="Q12" s="622"/>
      <c r="R12" s="623">
        <v>620082</v>
      </c>
      <c r="S12" s="626"/>
      <c r="T12" s="626"/>
      <c r="U12" s="626"/>
      <c r="V12" s="626"/>
      <c r="W12" s="626"/>
      <c r="X12" s="626"/>
      <c r="Y12" s="627"/>
      <c r="Z12" s="685">
        <v>3</v>
      </c>
      <c r="AA12" s="685"/>
      <c r="AB12" s="685"/>
      <c r="AC12" s="685"/>
      <c r="AD12" s="686">
        <v>620082</v>
      </c>
      <c r="AE12" s="686"/>
      <c r="AF12" s="686"/>
      <c r="AG12" s="686"/>
      <c r="AH12" s="686"/>
      <c r="AI12" s="686"/>
      <c r="AJ12" s="686"/>
      <c r="AK12" s="686"/>
      <c r="AL12" s="628">
        <v>5.4</v>
      </c>
      <c r="AM12" s="629"/>
      <c r="AN12" s="629"/>
      <c r="AO12" s="687"/>
      <c r="AP12" s="620" t="s">
        <v>247</v>
      </c>
      <c r="AQ12" s="621"/>
      <c r="AR12" s="621"/>
      <c r="AS12" s="621"/>
      <c r="AT12" s="621"/>
      <c r="AU12" s="621"/>
      <c r="AV12" s="621"/>
      <c r="AW12" s="621"/>
      <c r="AX12" s="621"/>
      <c r="AY12" s="621"/>
      <c r="AZ12" s="621"/>
      <c r="BA12" s="621"/>
      <c r="BB12" s="621"/>
      <c r="BC12" s="621"/>
      <c r="BD12" s="621"/>
      <c r="BE12" s="621"/>
      <c r="BF12" s="622"/>
      <c r="BG12" s="623">
        <v>2544473</v>
      </c>
      <c r="BH12" s="626"/>
      <c r="BI12" s="626"/>
      <c r="BJ12" s="626"/>
      <c r="BK12" s="626"/>
      <c r="BL12" s="626"/>
      <c r="BM12" s="626"/>
      <c r="BN12" s="627"/>
      <c r="BO12" s="685">
        <v>54.2</v>
      </c>
      <c r="BP12" s="685"/>
      <c r="BQ12" s="685"/>
      <c r="BR12" s="685"/>
      <c r="BS12" s="631" t="s">
        <v>126</v>
      </c>
      <c r="BT12" s="626"/>
      <c r="BU12" s="626"/>
      <c r="BV12" s="626"/>
      <c r="BW12" s="626"/>
      <c r="BX12" s="626"/>
      <c r="BY12" s="626"/>
      <c r="BZ12" s="626"/>
      <c r="CA12" s="626"/>
      <c r="CB12" s="666"/>
      <c r="CD12" s="667" t="s">
        <v>248</v>
      </c>
      <c r="CE12" s="664"/>
      <c r="CF12" s="664"/>
      <c r="CG12" s="664"/>
      <c r="CH12" s="664"/>
      <c r="CI12" s="664"/>
      <c r="CJ12" s="664"/>
      <c r="CK12" s="664"/>
      <c r="CL12" s="664"/>
      <c r="CM12" s="664"/>
      <c r="CN12" s="664"/>
      <c r="CO12" s="664"/>
      <c r="CP12" s="664"/>
      <c r="CQ12" s="665"/>
      <c r="CR12" s="623">
        <v>662003</v>
      </c>
      <c r="CS12" s="626"/>
      <c r="CT12" s="626"/>
      <c r="CU12" s="626"/>
      <c r="CV12" s="626"/>
      <c r="CW12" s="626"/>
      <c r="CX12" s="626"/>
      <c r="CY12" s="627"/>
      <c r="CZ12" s="685">
        <v>3.6</v>
      </c>
      <c r="DA12" s="685"/>
      <c r="DB12" s="685"/>
      <c r="DC12" s="685"/>
      <c r="DD12" s="631">
        <v>283574</v>
      </c>
      <c r="DE12" s="626"/>
      <c r="DF12" s="626"/>
      <c r="DG12" s="626"/>
      <c r="DH12" s="626"/>
      <c r="DI12" s="626"/>
      <c r="DJ12" s="626"/>
      <c r="DK12" s="626"/>
      <c r="DL12" s="626"/>
      <c r="DM12" s="626"/>
      <c r="DN12" s="626"/>
      <c r="DO12" s="626"/>
      <c r="DP12" s="627"/>
      <c r="DQ12" s="631">
        <v>505255</v>
      </c>
      <c r="DR12" s="626"/>
      <c r="DS12" s="626"/>
      <c r="DT12" s="626"/>
      <c r="DU12" s="626"/>
      <c r="DV12" s="626"/>
      <c r="DW12" s="626"/>
      <c r="DX12" s="626"/>
      <c r="DY12" s="626"/>
      <c r="DZ12" s="626"/>
      <c r="EA12" s="626"/>
      <c r="EB12" s="626"/>
      <c r="EC12" s="666"/>
    </row>
    <row r="13" spans="2:143" ht="11.25" customHeight="1">
      <c r="B13" s="620" t="s">
        <v>249</v>
      </c>
      <c r="C13" s="621"/>
      <c r="D13" s="621"/>
      <c r="E13" s="621"/>
      <c r="F13" s="621"/>
      <c r="G13" s="621"/>
      <c r="H13" s="621"/>
      <c r="I13" s="621"/>
      <c r="J13" s="621"/>
      <c r="K13" s="621"/>
      <c r="L13" s="621"/>
      <c r="M13" s="621"/>
      <c r="N13" s="621"/>
      <c r="O13" s="621"/>
      <c r="P13" s="621"/>
      <c r="Q13" s="622"/>
      <c r="R13" s="623">
        <v>20944</v>
      </c>
      <c r="S13" s="626"/>
      <c r="T13" s="626"/>
      <c r="U13" s="626"/>
      <c r="V13" s="626"/>
      <c r="W13" s="626"/>
      <c r="X13" s="626"/>
      <c r="Y13" s="627"/>
      <c r="Z13" s="685">
        <v>0.1</v>
      </c>
      <c r="AA13" s="685"/>
      <c r="AB13" s="685"/>
      <c r="AC13" s="685"/>
      <c r="AD13" s="686">
        <v>20944</v>
      </c>
      <c r="AE13" s="686"/>
      <c r="AF13" s="686"/>
      <c r="AG13" s="686"/>
      <c r="AH13" s="686"/>
      <c r="AI13" s="686"/>
      <c r="AJ13" s="686"/>
      <c r="AK13" s="686"/>
      <c r="AL13" s="628">
        <v>0.2</v>
      </c>
      <c r="AM13" s="629"/>
      <c r="AN13" s="629"/>
      <c r="AO13" s="687"/>
      <c r="AP13" s="620" t="s">
        <v>250</v>
      </c>
      <c r="AQ13" s="621"/>
      <c r="AR13" s="621"/>
      <c r="AS13" s="621"/>
      <c r="AT13" s="621"/>
      <c r="AU13" s="621"/>
      <c r="AV13" s="621"/>
      <c r="AW13" s="621"/>
      <c r="AX13" s="621"/>
      <c r="AY13" s="621"/>
      <c r="AZ13" s="621"/>
      <c r="BA13" s="621"/>
      <c r="BB13" s="621"/>
      <c r="BC13" s="621"/>
      <c r="BD13" s="621"/>
      <c r="BE13" s="621"/>
      <c r="BF13" s="622"/>
      <c r="BG13" s="623">
        <v>2529779</v>
      </c>
      <c r="BH13" s="626"/>
      <c r="BI13" s="626"/>
      <c r="BJ13" s="626"/>
      <c r="BK13" s="626"/>
      <c r="BL13" s="626"/>
      <c r="BM13" s="626"/>
      <c r="BN13" s="627"/>
      <c r="BO13" s="685">
        <v>53.9</v>
      </c>
      <c r="BP13" s="685"/>
      <c r="BQ13" s="685"/>
      <c r="BR13" s="685"/>
      <c r="BS13" s="631" t="s">
        <v>126</v>
      </c>
      <c r="BT13" s="626"/>
      <c r="BU13" s="626"/>
      <c r="BV13" s="626"/>
      <c r="BW13" s="626"/>
      <c r="BX13" s="626"/>
      <c r="BY13" s="626"/>
      <c r="BZ13" s="626"/>
      <c r="CA13" s="626"/>
      <c r="CB13" s="666"/>
      <c r="CD13" s="667" t="s">
        <v>251</v>
      </c>
      <c r="CE13" s="664"/>
      <c r="CF13" s="664"/>
      <c r="CG13" s="664"/>
      <c r="CH13" s="664"/>
      <c r="CI13" s="664"/>
      <c r="CJ13" s="664"/>
      <c r="CK13" s="664"/>
      <c r="CL13" s="664"/>
      <c r="CM13" s="664"/>
      <c r="CN13" s="664"/>
      <c r="CO13" s="664"/>
      <c r="CP13" s="664"/>
      <c r="CQ13" s="665"/>
      <c r="CR13" s="623">
        <v>3542939</v>
      </c>
      <c r="CS13" s="626"/>
      <c r="CT13" s="626"/>
      <c r="CU13" s="626"/>
      <c r="CV13" s="626"/>
      <c r="CW13" s="626"/>
      <c r="CX13" s="626"/>
      <c r="CY13" s="627"/>
      <c r="CZ13" s="685">
        <v>19.3</v>
      </c>
      <c r="DA13" s="685"/>
      <c r="DB13" s="685"/>
      <c r="DC13" s="685"/>
      <c r="DD13" s="631">
        <v>832477</v>
      </c>
      <c r="DE13" s="626"/>
      <c r="DF13" s="626"/>
      <c r="DG13" s="626"/>
      <c r="DH13" s="626"/>
      <c r="DI13" s="626"/>
      <c r="DJ13" s="626"/>
      <c r="DK13" s="626"/>
      <c r="DL13" s="626"/>
      <c r="DM13" s="626"/>
      <c r="DN13" s="626"/>
      <c r="DO13" s="626"/>
      <c r="DP13" s="627"/>
      <c r="DQ13" s="631">
        <v>2657978</v>
      </c>
      <c r="DR13" s="626"/>
      <c r="DS13" s="626"/>
      <c r="DT13" s="626"/>
      <c r="DU13" s="626"/>
      <c r="DV13" s="626"/>
      <c r="DW13" s="626"/>
      <c r="DX13" s="626"/>
      <c r="DY13" s="626"/>
      <c r="DZ13" s="626"/>
      <c r="EA13" s="626"/>
      <c r="EB13" s="626"/>
      <c r="EC13" s="666"/>
    </row>
    <row r="14" spans="2:143" ht="11.25" customHeight="1">
      <c r="B14" s="620" t="s">
        <v>252</v>
      </c>
      <c r="C14" s="621"/>
      <c r="D14" s="621"/>
      <c r="E14" s="621"/>
      <c r="F14" s="621"/>
      <c r="G14" s="621"/>
      <c r="H14" s="621"/>
      <c r="I14" s="621"/>
      <c r="J14" s="621"/>
      <c r="K14" s="621"/>
      <c r="L14" s="621"/>
      <c r="M14" s="621"/>
      <c r="N14" s="621"/>
      <c r="O14" s="621"/>
      <c r="P14" s="621"/>
      <c r="Q14" s="622"/>
      <c r="R14" s="623" t="s">
        <v>126</v>
      </c>
      <c r="S14" s="626"/>
      <c r="T14" s="626"/>
      <c r="U14" s="626"/>
      <c r="V14" s="626"/>
      <c r="W14" s="626"/>
      <c r="X14" s="626"/>
      <c r="Y14" s="627"/>
      <c r="Z14" s="685" t="s">
        <v>126</v>
      </c>
      <c r="AA14" s="685"/>
      <c r="AB14" s="685"/>
      <c r="AC14" s="685"/>
      <c r="AD14" s="686" t="s">
        <v>134</v>
      </c>
      <c r="AE14" s="686"/>
      <c r="AF14" s="686"/>
      <c r="AG14" s="686"/>
      <c r="AH14" s="686"/>
      <c r="AI14" s="686"/>
      <c r="AJ14" s="686"/>
      <c r="AK14" s="686"/>
      <c r="AL14" s="628" t="s">
        <v>134</v>
      </c>
      <c r="AM14" s="629"/>
      <c r="AN14" s="629"/>
      <c r="AO14" s="687"/>
      <c r="AP14" s="620" t="s">
        <v>253</v>
      </c>
      <c r="AQ14" s="621"/>
      <c r="AR14" s="621"/>
      <c r="AS14" s="621"/>
      <c r="AT14" s="621"/>
      <c r="AU14" s="621"/>
      <c r="AV14" s="621"/>
      <c r="AW14" s="621"/>
      <c r="AX14" s="621"/>
      <c r="AY14" s="621"/>
      <c r="AZ14" s="621"/>
      <c r="BA14" s="621"/>
      <c r="BB14" s="621"/>
      <c r="BC14" s="621"/>
      <c r="BD14" s="621"/>
      <c r="BE14" s="621"/>
      <c r="BF14" s="622"/>
      <c r="BG14" s="623">
        <v>115596</v>
      </c>
      <c r="BH14" s="626"/>
      <c r="BI14" s="626"/>
      <c r="BJ14" s="626"/>
      <c r="BK14" s="626"/>
      <c r="BL14" s="626"/>
      <c r="BM14" s="626"/>
      <c r="BN14" s="627"/>
      <c r="BO14" s="685">
        <v>2.5</v>
      </c>
      <c r="BP14" s="685"/>
      <c r="BQ14" s="685"/>
      <c r="BR14" s="685"/>
      <c r="BS14" s="631" t="s">
        <v>134</v>
      </c>
      <c r="BT14" s="626"/>
      <c r="BU14" s="626"/>
      <c r="BV14" s="626"/>
      <c r="BW14" s="626"/>
      <c r="BX14" s="626"/>
      <c r="BY14" s="626"/>
      <c r="BZ14" s="626"/>
      <c r="CA14" s="626"/>
      <c r="CB14" s="666"/>
      <c r="CD14" s="667" t="s">
        <v>254</v>
      </c>
      <c r="CE14" s="664"/>
      <c r="CF14" s="664"/>
      <c r="CG14" s="664"/>
      <c r="CH14" s="664"/>
      <c r="CI14" s="664"/>
      <c r="CJ14" s="664"/>
      <c r="CK14" s="664"/>
      <c r="CL14" s="664"/>
      <c r="CM14" s="664"/>
      <c r="CN14" s="664"/>
      <c r="CO14" s="664"/>
      <c r="CP14" s="664"/>
      <c r="CQ14" s="665"/>
      <c r="CR14" s="623">
        <v>969742</v>
      </c>
      <c r="CS14" s="626"/>
      <c r="CT14" s="626"/>
      <c r="CU14" s="626"/>
      <c r="CV14" s="626"/>
      <c r="CW14" s="626"/>
      <c r="CX14" s="626"/>
      <c r="CY14" s="627"/>
      <c r="CZ14" s="685">
        <v>5.3</v>
      </c>
      <c r="DA14" s="685"/>
      <c r="DB14" s="685"/>
      <c r="DC14" s="685"/>
      <c r="DD14" s="631">
        <v>154914</v>
      </c>
      <c r="DE14" s="626"/>
      <c r="DF14" s="626"/>
      <c r="DG14" s="626"/>
      <c r="DH14" s="626"/>
      <c r="DI14" s="626"/>
      <c r="DJ14" s="626"/>
      <c r="DK14" s="626"/>
      <c r="DL14" s="626"/>
      <c r="DM14" s="626"/>
      <c r="DN14" s="626"/>
      <c r="DO14" s="626"/>
      <c r="DP14" s="627"/>
      <c r="DQ14" s="631">
        <v>596560</v>
      </c>
      <c r="DR14" s="626"/>
      <c r="DS14" s="626"/>
      <c r="DT14" s="626"/>
      <c r="DU14" s="626"/>
      <c r="DV14" s="626"/>
      <c r="DW14" s="626"/>
      <c r="DX14" s="626"/>
      <c r="DY14" s="626"/>
      <c r="DZ14" s="626"/>
      <c r="EA14" s="626"/>
      <c r="EB14" s="626"/>
      <c r="EC14" s="666"/>
    </row>
    <row r="15" spans="2:143" ht="11.25" customHeight="1">
      <c r="B15" s="620" t="s">
        <v>255</v>
      </c>
      <c r="C15" s="621"/>
      <c r="D15" s="621"/>
      <c r="E15" s="621"/>
      <c r="F15" s="621"/>
      <c r="G15" s="621"/>
      <c r="H15" s="621"/>
      <c r="I15" s="621"/>
      <c r="J15" s="621"/>
      <c r="K15" s="621"/>
      <c r="L15" s="621"/>
      <c r="M15" s="621"/>
      <c r="N15" s="621"/>
      <c r="O15" s="621"/>
      <c r="P15" s="621"/>
      <c r="Q15" s="622"/>
      <c r="R15" s="623">
        <v>49470</v>
      </c>
      <c r="S15" s="626"/>
      <c r="T15" s="626"/>
      <c r="U15" s="626"/>
      <c r="V15" s="626"/>
      <c r="W15" s="626"/>
      <c r="X15" s="626"/>
      <c r="Y15" s="627"/>
      <c r="Z15" s="685">
        <v>0.2</v>
      </c>
      <c r="AA15" s="685"/>
      <c r="AB15" s="685"/>
      <c r="AC15" s="685"/>
      <c r="AD15" s="686">
        <v>49470</v>
      </c>
      <c r="AE15" s="686"/>
      <c r="AF15" s="686"/>
      <c r="AG15" s="686"/>
      <c r="AH15" s="686"/>
      <c r="AI15" s="686"/>
      <c r="AJ15" s="686"/>
      <c r="AK15" s="686"/>
      <c r="AL15" s="628">
        <v>0.4</v>
      </c>
      <c r="AM15" s="629"/>
      <c r="AN15" s="629"/>
      <c r="AO15" s="687"/>
      <c r="AP15" s="620" t="s">
        <v>256</v>
      </c>
      <c r="AQ15" s="621"/>
      <c r="AR15" s="621"/>
      <c r="AS15" s="621"/>
      <c r="AT15" s="621"/>
      <c r="AU15" s="621"/>
      <c r="AV15" s="621"/>
      <c r="AW15" s="621"/>
      <c r="AX15" s="621"/>
      <c r="AY15" s="621"/>
      <c r="AZ15" s="621"/>
      <c r="BA15" s="621"/>
      <c r="BB15" s="621"/>
      <c r="BC15" s="621"/>
      <c r="BD15" s="621"/>
      <c r="BE15" s="621"/>
      <c r="BF15" s="622"/>
      <c r="BG15" s="623">
        <v>200917</v>
      </c>
      <c r="BH15" s="626"/>
      <c r="BI15" s="626"/>
      <c r="BJ15" s="626"/>
      <c r="BK15" s="626"/>
      <c r="BL15" s="626"/>
      <c r="BM15" s="626"/>
      <c r="BN15" s="627"/>
      <c r="BO15" s="685">
        <v>4.3</v>
      </c>
      <c r="BP15" s="685"/>
      <c r="BQ15" s="685"/>
      <c r="BR15" s="685"/>
      <c r="BS15" s="631" t="s">
        <v>126</v>
      </c>
      <c r="BT15" s="626"/>
      <c r="BU15" s="626"/>
      <c r="BV15" s="626"/>
      <c r="BW15" s="626"/>
      <c r="BX15" s="626"/>
      <c r="BY15" s="626"/>
      <c r="BZ15" s="626"/>
      <c r="CA15" s="626"/>
      <c r="CB15" s="666"/>
      <c r="CD15" s="667" t="s">
        <v>257</v>
      </c>
      <c r="CE15" s="664"/>
      <c r="CF15" s="664"/>
      <c r="CG15" s="664"/>
      <c r="CH15" s="664"/>
      <c r="CI15" s="664"/>
      <c r="CJ15" s="664"/>
      <c r="CK15" s="664"/>
      <c r="CL15" s="664"/>
      <c r="CM15" s="664"/>
      <c r="CN15" s="664"/>
      <c r="CO15" s="664"/>
      <c r="CP15" s="664"/>
      <c r="CQ15" s="665"/>
      <c r="CR15" s="623">
        <v>2403134</v>
      </c>
      <c r="CS15" s="626"/>
      <c r="CT15" s="626"/>
      <c r="CU15" s="626"/>
      <c r="CV15" s="626"/>
      <c r="CW15" s="626"/>
      <c r="CX15" s="626"/>
      <c r="CY15" s="627"/>
      <c r="CZ15" s="685">
        <v>13.1</v>
      </c>
      <c r="DA15" s="685"/>
      <c r="DB15" s="685"/>
      <c r="DC15" s="685"/>
      <c r="DD15" s="631">
        <v>829546</v>
      </c>
      <c r="DE15" s="626"/>
      <c r="DF15" s="626"/>
      <c r="DG15" s="626"/>
      <c r="DH15" s="626"/>
      <c r="DI15" s="626"/>
      <c r="DJ15" s="626"/>
      <c r="DK15" s="626"/>
      <c r="DL15" s="626"/>
      <c r="DM15" s="626"/>
      <c r="DN15" s="626"/>
      <c r="DO15" s="626"/>
      <c r="DP15" s="627"/>
      <c r="DQ15" s="631">
        <v>2043458</v>
      </c>
      <c r="DR15" s="626"/>
      <c r="DS15" s="626"/>
      <c r="DT15" s="626"/>
      <c r="DU15" s="626"/>
      <c r="DV15" s="626"/>
      <c r="DW15" s="626"/>
      <c r="DX15" s="626"/>
      <c r="DY15" s="626"/>
      <c r="DZ15" s="626"/>
      <c r="EA15" s="626"/>
      <c r="EB15" s="626"/>
      <c r="EC15" s="666"/>
    </row>
    <row r="16" spans="2:143" ht="11.25" customHeight="1">
      <c r="B16" s="620" t="s">
        <v>258</v>
      </c>
      <c r="C16" s="621"/>
      <c r="D16" s="621"/>
      <c r="E16" s="621"/>
      <c r="F16" s="621"/>
      <c r="G16" s="621"/>
      <c r="H16" s="621"/>
      <c r="I16" s="621"/>
      <c r="J16" s="621"/>
      <c r="K16" s="621"/>
      <c r="L16" s="621"/>
      <c r="M16" s="621"/>
      <c r="N16" s="621"/>
      <c r="O16" s="621"/>
      <c r="P16" s="621"/>
      <c r="Q16" s="622"/>
      <c r="R16" s="623" t="s">
        <v>134</v>
      </c>
      <c r="S16" s="626"/>
      <c r="T16" s="626"/>
      <c r="U16" s="626"/>
      <c r="V16" s="626"/>
      <c r="W16" s="626"/>
      <c r="X16" s="626"/>
      <c r="Y16" s="627"/>
      <c r="Z16" s="685" t="s">
        <v>126</v>
      </c>
      <c r="AA16" s="685"/>
      <c r="AB16" s="685"/>
      <c r="AC16" s="685"/>
      <c r="AD16" s="686" t="s">
        <v>240</v>
      </c>
      <c r="AE16" s="686"/>
      <c r="AF16" s="686"/>
      <c r="AG16" s="686"/>
      <c r="AH16" s="686"/>
      <c r="AI16" s="686"/>
      <c r="AJ16" s="686"/>
      <c r="AK16" s="686"/>
      <c r="AL16" s="628" t="s">
        <v>134</v>
      </c>
      <c r="AM16" s="629"/>
      <c r="AN16" s="629"/>
      <c r="AO16" s="687"/>
      <c r="AP16" s="620" t="s">
        <v>259</v>
      </c>
      <c r="AQ16" s="621"/>
      <c r="AR16" s="621"/>
      <c r="AS16" s="621"/>
      <c r="AT16" s="621"/>
      <c r="AU16" s="621"/>
      <c r="AV16" s="621"/>
      <c r="AW16" s="621"/>
      <c r="AX16" s="621"/>
      <c r="AY16" s="621"/>
      <c r="AZ16" s="621"/>
      <c r="BA16" s="621"/>
      <c r="BB16" s="621"/>
      <c r="BC16" s="621"/>
      <c r="BD16" s="621"/>
      <c r="BE16" s="621"/>
      <c r="BF16" s="622"/>
      <c r="BG16" s="623" t="s">
        <v>126</v>
      </c>
      <c r="BH16" s="626"/>
      <c r="BI16" s="626"/>
      <c r="BJ16" s="626"/>
      <c r="BK16" s="626"/>
      <c r="BL16" s="626"/>
      <c r="BM16" s="626"/>
      <c r="BN16" s="627"/>
      <c r="BO16" s="685" t="s">
        <v>134</v>
      </c>
      <c r="BP16" s="685"/>
      <c r="BQ16" s="685"/>
      <c r="BR16" s="685"/>
      <c r="BS16" s="631" t="s">
        <v>126</v>
      </c>
      <c r="BT16" s="626"/>
      <c r="BU16" s="626"/>
      <c r="BV16" s="626"/>
      <c r="BW16" s="626"/>
      <c r="BX16" s="626"/>
      <c r="BY16" s="626"/>
      <c r="BZ16" s="626"/>
      <c r="CA16" s="626"/>
      <c r="CB16" s="666"/>
      <c r="CD16" s="667" t="s">
        <v>260</v>
      </c>
      <c r="CE16" s="664"/>
      <c r="CF16" s="664"/>
      <c r="CG16" s="664"/>
      <c r="CH16" s="664"/>
      <c r="CI16" s="664"/>
      <c r="CJ16" s="664"/>
      <c r="CK16" s="664"/>
      <c r="CL16" s="664"/>
      <c r="CM16" s="664"/>
      <c r="CN16" s="664"/>
      <c r="CO16" s="664"/>
      <c r="CP16" s="664"/>
      <c r="CQ16" s="665"/>
      <c r="CR16" s="623">
        <v>152200</v>
      </c>
      <c r="CS16" s="626"/>
      <c r="CT16" s="626"/>
      <c r="CU16" s="626"/>
      <c r="CV16" s="626"/>
      <c r="CW16" s="626"/>
      <c r="CX16" s="626"/>
      <c r="CY16" s="627"/>
      <c r="CZ16" s="685">
        <v>0.8</v>
      </c>
      <c r="DA16" s="685"/>
      <c r="DB16" s="685"/>
      <c r="DC16" s="685"/>
      <c r="DD16" s="631" t="s">
        <v>134</v>
      </c>
      <c r="DE16" s="626"/>
      <c r="DF16" s="626"/>
      <c r="DG16" s="626"/>
      <c r="DH16" s="626"/>
      <c r="DI16" s="626"/>
      <c r="DJ16" s="626"/>
      <c r="DK16" s="626"/>
      <c r="DL16" s="626"/>
      <c r="DM16" s="626"/>
      <c r="DN16" s="626"/>
      <c r="DO16" s="626"/>
      <c r="DP16" s="627"/>
      <c r="DQ16" s="631">
        <v>51957</v>
      </c>
      <c r="DR16" s="626"/>
      <c r="DS16" s="626"/>
      <c r="DT16" s="626"/>
      <c r="DU16" s="626"/>
      <c r="DV16" s="626"/>
      <c r="DW16" s="626"/>
      <c r="DX16" s="626"/>
      <c r="DY16" s="626"/>
      <c r="DZ16" s="626"/>
      <c r="EA16" s="626"/>
      <c r="EB16" s="626"/>
      <c r="EC16" s="666"/>
    </row>
    <row r="17" spans="2:133" ht="11.25" customHeight="1">
      <c r="B17" s="620" t="s">
        <v>261</v>
      </c>
      <c r="C17" s="621"/>
      <c r="D17" s="621"/>
      <c r="E17" s="621"/>
      <c r="F17" s="621"/>
      <c r="G17" s="621"/>
      <c r="H17" s="621"/>
      <c r="I17" s="621"/>
      <c r="J17" s="621"/>
      <c r="K17" s="621"/>
      <c r="L17" s="621"/>
      <c r="M17" s="621"/>
      <c r="N17" s="621"/>
      <c r="O17" s="621"/>
      <c r="P17" s="621"/>
      <c r="Q17" s="622"/>
      <c r="R17" s="623">
        <v>18031</v>
      </c>
      <c r="S17" s="626"/>
      <c r="T17" s="626"/>
      <c r="U17" s="626"/>
      <c r="V17" s="626"/>
      <c r="W17" s="626"/>
      <c r="X17" s="626"/>
      <c r="Y17" s="627"/>
      <c r="Z17" s="685">
        <v>0.1</v>
      </c>
      <c r="AA17" s="685"/>
      <c r="AB17" s="685"/>
      <c r="AC17" s="685"/>
      <c r="AD17" s="686">
        <v>18031</v>
      </c>
      <c r="AE17" s="686"/>
      <c r="AF17" s="686"/>
      <c r="AG17" s="686"/>
      <c r="AH17" s="686"/>
      <c r="AI17" s="686"/>
      <c r="AJ17" s="686"/>
      <c r="AK17" s="686"/>
      <c r="AL17" s="628">
        <v>0.2</v>
      </c>
      <c r="AM17" s="629"/>
      <c r="AN17" s="629"/>
      <c r="AO17" s="687"/>
      <c r="AP17" s="620" t="s">
        <v>262</v>
      </c>
      <c r="AQ17" s="621"/>
      <c r="AR17" s="621"/>
      <c r="AS17" s="621"/>
      <c r="AT17" s="621"/>
      <c r="AU17" s="621"/>
      <c r="AV17" s="621"/>
      <c r="AW17" s="621"/>
      <c r="AX17" s="621"/>
      <c r="AY17" s="621"/>
      <c r="AZ17" s="621"/>
      <c r="BA17" s="621"/>
      <c r="BB17" s="621"/>
      <c r="BC17" s="621"/>
      <c r="BD17" s="621"/>
      <c r="BE17" s="621"/>
      <c r="BF17" s="622"/>
      <c r="BG17" s="623" t="s">
        <v>126</v>
      </c>
      <c r="BH17" s="626"/>
      <c r="BI17" s="626"/>
      <c r="BJ17" s="626"/>
      <c r="BK17" s="626"/>
      <c r="BL17" s="626"/>
      <c r="BM17" s="626"/>
      <c r="BN17" s="627"/>
      <c r="BO17" s="685" t="s">
        <v>240</v>
      </c>
      <c r="BP17" s="685"/>
      <c r="BQ17" s="685"/>
      <c r="BR17" s="685"/>
      <c r="BS17" s="631" t="s">
        <v>134</v>
      </c>
      <c r="BT17" s="626"/>
      <c r="BU17" s="626"/>
      <c r="BV17" s="626"/>
      <c r="BW17" s="626"/>
      <c r="BX17" s="626"/>
      <c r="BY17" s="626"/>
      <c r="BZ17" s="626"/>
      <c r="CA17" s="626"/>
      <c r="CB17" s="666"/>
      <c r="CD17" s="667" t="s">
        <v>263</v>
      </c>
      <c r="CE17" s="664"/>
      <c r="CF17" s="664"/>
      <c r="CG17" s="664"/>
      <c r="CH17" s="664"/>
      <c r="CI17" s="664"/>
      <c r="CJ17" s="664"/>
      <c r="CK17" s="664"/>
      <c r="CL17" s="664"/>
      <c r="CM17" s="664"/>
      <c r="CN17" s="664"/>
      <c r="CO17" s="664"/>
      <c r="CP17" s="664"/>
      <c r="CQ17" s="665"/>
      <c r="CR17" s="623">
        <v>1854447</v>
      </c>
      <c r="CS17" s="626"/>
      <c r="CT17" s="626"/>
      <c r="CU17" s="626"/>
      <c r="CV17" s="626"/>
      <c r="CW17" s="626"/>
      <c r="CX17" s="626"/>
      <c r="CY17" s="627"/>
      <c r="CZ17" s="685">
        <v>10.1</v>
      </c>
      <c r="DA17" s="685"/>
      <c r="DB17" s="685"/>
      <c r="DC17" s="685"/>
      <c r="DD17" s="631" t="s">
        <v>134</v>
      </c>
      <c r="DE17" s="626"/>
      <c r="DF17" s="626"/>
      <c r="DG17" s="626"/>
      <c r="DH17" s="626"/>
      <c r="DI17" s="626"/>
      <c r="DJ17" s="626"/>
      <c r="DK17" s="626"/>
      <c r="DL17" s="626"/>
      <c r="DM17" s="626"/>
      <c r="DN17" s="626"/>
      <c r="DO17" s="626"/>
      <c r="DP17" s="627"/>
      <c r="DQ17" s="631">
        <v>1823849</v>
      </c>
      <c r="DR17" s="626"/>
      <c r="DS17" s="626"/>
      <c r="DT17" s="626"/>
      <c r="DU17" s="626"/>
      <c r="DV17" s="626"/>
      <c r="DW17" s="626"/>
      <c r="DX17" s="626"/>
      <c r="DY17" s="626"/>
      <c r="DZ17" s="626"/>
      <c r="EA17" s="626"/>
      <c r="EB17" s="626"/>
      <c r="EC17" s="666"/>
    </row>
    <row r="18" spans="2:133" ht="11.25" customHeight="1">
      <c r="B18" s="620" t="s">
        <v>264</v>
      </c>
      <c r="C18" s="621"/>
      <c r="D18" s="621"/>
      <c r="E18" s="621"/>
      <c r="F18" s="621"/>
      <c r="G18" s="621"/>
      <c r="H18" s="621"/>
      <c r="I18" s="621"/>
      <c r="J18" s="621"/>
      <c r="K18" s="621"/>
      <c r="L18" s="621"/>
      <c r="M18" s="621"/>
      <c r="N18" s="621"/>
      <c r="O18" s="621"/>
      <c r="P18" s="621"/>
      <c r="Q18" s="622"/>
      <c r="R18" s="623">
        <v>7186936</v>
      </c>
      <c r="S18" s="626"/>
      <c r="T18" s="626"/>
      <c r="U18" s="626"/>
      <c r="V18" s="626"/>
      <c r="W18" s="626"/>
      <c r="X18" s="626"/>
      <c r="Y18" s="627"/>
      <c r="Z18" s="685">
        <v>35.200000000000003</v>
      </c>
      <c r="AA18" s="685"/>
      <c r="AB18" s="685"/>
      <c r="AC18" s="685"/>
      <c r="AD18" s="686">
        <v>5810461</v>
      </c>
      <c r="AE18" s="686"/>
      <c r="AF18" s="686"/>
      <c r="AG18" s="686"/>
      <c r="AH18" s="686"/>
      <c r="AI18" s="686"/>
      <c r="AJ18" s="686"/>
      <c r="AK18" s="686"/>
      <c r="AL18" s="628">
        <v>50.9</v>
      </c>
      <c r="AM18" s="629"/>
      <c r="AN18" s="629"/>
      <c r="AO18" s="687"/>
      <c r="AP18" s="620" t="s">
        <v>265</v>
      </c>
      <c r="AQ18" s="621"/>
      <c r="AR18" s="621"/>
      <c r="AS18" s="621"/>
      <c r="AT18" s="621"/>
      <c r="AU18" s="621"/>
      <c r="AV18" s="621"/>
      <c r="AW18" s="621"/>
      <c r="AX18" s="621"/>
      <c r="AY18" s="621"/>
      <c r="AZ18" s="621"/>
      <c r="BA18" s="621"/>
      <c r="BB18" s="621"/>
      <c r="BC18" s="621"/>
      <c r="BD18" s="621"/>
      <c r="BE18" s="621"/>
      <c r="BF18" s="622"/>
      <c r="BG18" s="623" t="s">
        <v>240</v>
      </c>
      <c r="BH18" s="626"/>
      <c r="BI18" s="626"/>
      <c r="BJ18" s="626"/>
      <c r="BK18" s="626"/>
      <c r="BL18" s="626"/>
      <c r="BM18" s="626"/>
      <c r="BN18" s="627"/>
      <c r="BO18" s="685" t="s">
        <v>134</v>
      </c>
      <c r="BP18" s="685"/>
      <c r="BQ18" s="685"/>
      <c r="BR18" s="685"/>
      <c r="BS18" s="631" t="s">
        <v>126</v>
      </c>
      <c r="BT18" s="626"/>
      <c r="BU18" s="626"/>
      <c r="BV18" s="626"/>
      <c r="BW18" s="626"/>
      <c r="BX18" s="626"/>
      <c r="BY18" s="626"/>
      <c r="BZ18" s="626"/>
      <c r="CA18" s="626"/>
      <c r="CB18" s="666"/>
      <c r="CD18" s="667" t="s">
        <v>266</v>
      </c>
      <c r="CE18" s="664"/>
      <c r="CF18" s="664"/>
      <c r="CG18" s="664"/>
      <c r="CH18" s="664"/>
      <c r="CI18" s="664"/>
      <c r="CJ18" s="664"/>
      <c r="CK18" s="664"/>
      <c r="CL18" s="664"/>
      <c r="CM18" s="664"/>
      <c r="CN18" s="664"/>
      <c r="CO18" s="664"/>
      <c r="CP18" s="664"/>
      <c r="CQ18" s="665"/>
      <c r="CR18" s="623">
        <v>360</v>
      </c>
      <c r="CS18" s="626"/>
      <c r="CT18" s="626"/>
      <c r="CU18" s="626"/>
      <c r="CV18" s="626"/>
      <c r="CW18" s="626"/>
      <c r="CX18" s="626"/>
      <c r="CY18" s="627"/>
      <c r="CZ18" s="685">
        <v>0</v>
      </c>
      <c r="DA18" s="685"/>
      <c r="DB18" s="685"/>
      <c r="DC18" s="685"/>
      <c r="DD18" s="631" t="s">
        <v>126</v>
      </c>
      <c r="DE18" s="626"/>
      <c r="DF18" s="626"/>
      <c r="DG18" s="626"/>
      <c r="DH18" s="626"/>
      <c r="DI18" s="626"/>
      <c r="DJ18" s="626"/>
      <c r="DK18" s="626"/>
      <c r="DL18" s="626"/>
      <c r="DM18" s="626"/>
      <c r="DN18" s="626"/>
      <c r="DO18" s="626"/>
      <c r="DP18" s="627"/>
      <c r="DQ18" s="631">
        <v>360</v>
      </c>
      <c r="DR18" s="626"/>
      <c r="DS18" s="626"/>
      <c r="DT18" s="626"/>
      <c r="DU18" s="626"/>
      <c r="DV18" s="626"/>
      <c r="DW18" s="626"/>
      <c r="DX18" s="626"/>
      <c r="DY18" s="626"/>
      <c r="DZ18" s="626"/>
      <c r="EA18" s="626"/>
      <c r="EB18" s="626"/>
      <c r="EC18" s="666"/>
    </row>
    <row r="19" spans="2:133" ht="11.25" customHeight="1">
      <c r="B19" s="620" t="s">
        <v>267</v>
      </c>
      <c r="C19" s="621"/>
      <c r="D19" s="621"/>
      <c r="E19" s="621"/>
      <c r="F19" s="621"/>
      <c r="G19" s="621"/>
      <c r="H19" s="621"/>
      <c r="I19" s="621"/>
      <c r="J19" s="621"/>
      <c r="K19" s="621"/>
      <c r="L19" s="621"/>
      <c r="M19" s="621"/>
      <c r="N19" s="621"/>
      <c r="O19" s="621"/>
      <c r="P19" s="621"/>
      <c r="Q19" s="622"/>
      <c r="R19" s="623">
        <v>5810461</v>
      </c>
      <c r="S19" s="626"/>
      <c r="T19" s="626"/>
      <c r="U19" s="626"/>
      <c r="V19" s="626"/>
      <c r="W19" s="626"/>
      <c r="X19" s="626"/>
      <c r="Y19" s="627"/>
      <c r="Z19" s="685">
        <v>28.4</v>
      </c>
      <c r="AA19" s="685"/>
      <c r="AB19" s="685"/>
      <c r="AC19" s="685"/>
      <c r="AD19" s="686">
        <v>5810461</v>
      </c>
      <c r="AE19" s="686"/>
      <c r="AF19" s="686"/>
      <c r="AG19" s="686"/>
      <c r="AH19" s="686"/>
      <c r="AI19" s="686"/>
      <c r="AJ19" s="686"/>
      <c r="AK19" s="686"/>
      <c r="AL19" s="628">
        <v>50.9</v>
      </c>
      <c r="AM19" s="629"/>
      <c r="AN19" s="629"/>
      <c r="AO19" s="687"/>
      <c r="AP19" s="620" t="s">
        <v>268</v>
      </c>
      <c r="AQ19" s="621"/>
      <c r="AR19" s="621"/>
      <c r="AS19" s="621"/>
      <c r="AT19" s="621"/>
      <c r="AU19" s="621"/>
      <c r="AV19" s="621"/>
      <c r="AW19" s="621"/>
      <c r="AX19" s="621"/>
      <c r="AY19" s="621"/>
      <c r="AZ19" s="621"/>
      <c r="BA19" s="621"/>
      <c r="BB19" s="621"/>
      <c r="BC19" s="621"/>
      <c r="BD19" s="621"/>
      <c r="BE19" s="621"/>
      <c r="BF19" s="622"/>
      <c r="BG19" s="623">
        <v>158110</v>
      </c>
      <c r="BH19" s="626"/>
      <c r="BI19" s="626"/>
      <c r="BJ19" s="626"/>
      <c r="BK19" s="626"/>
      <c r="BL19" s="626"/>
      <c r="BM19" s="626"/>
      <c r="BN19" s="627"/>
      <c r="BO19" s="685">
        <v>3.4</v>
      </c>
      <c r="BP19" s="685"/>
      <c r="BQ19" s="685"/>
      <c r="BR19" s="685"/>
      <c r="BS19" s="631" t="s">
        <v>134</v>
      </c>
      <c r="BT19" s="626"/>
      <c r="BU19" s="626"/>
      <c r="BV19" s="626"/>
      <c r="BW19" s="626"/>
      <c r="BX19" s="626"/>
      <c r="BY19" s="626"/>
      <c r="BZ19" s="626"/>
      <c r="CA19" s="626"/>
      <c r="CB19" s="666"/>
      <c r="CD19" s="667" t="s">
        <v>269</v>
      </c>
      <c r="CE19" s="664"/>
      <c r="CF19" s="664"/>
      <c r="CG19" s="664"/>
      <c r="CH19" s="664"/>
      <c r="CI19" s="664"/>
      <c r="CJ19" s="664"/>
      <c r="CK19" s="664"/>
      <c r="CL19" s="664"/>
      <c r="CM19" s="664"/>
      <c r="CN19" s="664"/>
      <c r="CO19" s="664"/>
      <c r="CP19" s="664"/>
      <c r="CQ19" s="665"/>
      <c r="CR19" s="623" t="s">
        <v>126</v>
      </c>
      <c r="CS19" s="626"/>
      <c r="CT19" s="626"/>
      <c r="CU19" s="626"/>
      <c r="CV19" s="626"/>
      <c r="CW19" s="626"/>
      <c r="CX19" s="626"/>
      <c r="CY19" s="627"/>
      <c r="CZ19" s="685" t="s">
        <v>126</v>
      </c>
      <c r="DA19" s="685"/>
      <c r="DB19" s="685"/>
      <c r="DC19" s="685"/>
      <c r="DD19" s="631" t="s">
        <v>126</v>
      </c>
      <c r="DE19" s="626"/>
      <c r="DF19" s="626"/>
      <c r="DG19" s="626"/>
      <c r="DH19" s="626"/>
      <c r="DI19" s="626"/>
      <c r="DJ19" s="626"/>
      <c r="DK19" s="626"/>
      <c r="DL19" s="626"/>
      <c r="DM19" s="626"/>
      <c r="DN19" s="626"/>
      <c r="DO19" s="626"/>
      <c r="DP19" s="627"/>
      <c r="DQ19" s="631" t="s">
        <v>134</v>
      </c>
      <c r="DR19" s="626"/>
      <c r="DS19" s="626"/>
      <c r="DT19" s="626"/>
      <c r="DU19" s="626"/>
      <c r="DV19" s="626"/>
      <c r="DW19" s="626"/>
      <c r="DX19" s="626"/>
      <c r="DY19" s="626"/>
      <c r="DZ19" s="626"/>
      <c r="EA19" s="626"/>
      <c r="EB19" s="626"/>
      <c r="EC19" s="666"/>
    </row>
    <row r="20" spans="2:133" ht="11.25" customHeight="1">
      <c r="B20" s="620" t="s">
        <v>270</v>
      </c>
      <c r="C20" s="621"/>
      <c r="D20" s="621"/>
      <c r="E20" s="621"/>
      <c r="F20" s="621"/>
      <c r="G20" s="621"/>
      <c r="H20" s="621"/>
      <c r="I20" s="621"/>
      <c r="J20" s="621"/>
      <c r="K20" s="621"/>
      <c r="L20" s="621"/>
      <c r="M20" s="621"/>
      <c r="N20" s="621"/>
      <c r="O20" s="621"/>
      <c r="P20" s="621"/>
      <c r="Q20" s="622"/>
      <c r="R20" s="623">
        <v>1376475</v>
      </c>
      <c r="S20" s="626"/>
      <c r="T20" s="626"/>
      <c r="U20" s="626"/>
      <c r="V20" s="626"/>
      <c r="W20" s="626"/>
      <c r="X20" s="626"/>
      <c r="Y20" s="627"/>
      <c r="Z20" s="685">
        <v>6.7</v>
      </c>
      <c r="AA20" s="685"/>
      <c r="AB20" s="685"/>
      <c r="AC20" s="685"/>
      <c r="AD20" s="686" t="s">
        <v>126</v>
      </c>
      <c r="AE20" s="686"/>
      <c r="AF20" s="686"/>
      <c r="AG20" s="686"/>
      <c r="AH20" s="686"/>
      <c r="AI20" s="686"/>
      <c r="AJ20" s="686"/>
      <c r="AK20" s="686"/>
      <c r="AL20" s="628" t="s">
        <v>126</v>
      </c>
      <c r="AM20" s="629"/>
      <c r="AN20" s="629"/>
      <c r="AO20" s="687"/>
      <c r="AP20" s="620" t="s">
        <v>271</v>
      </c>
      <c r="AQ20" s="621"/>
      <c r="AR20" s="621"/>
      <c r="AS20" s="621"/>
      <c r="AT20" s="621"/>
      <c r="AU20" s="621"/>
      <c r="AV20" s="621"/>
      <c r="AW20" s="621"/>
      <c r="AX20" s="621"/>
      <c r="AY20" s="621"/>
      <c r="AZ20" s="621"/>
      <c r="BA20" s="621"/>
      <c r="BB20" s="621"/>
      <c r="BC20" s="621"/>
      <c r="BD20" s="621"/>
      <c r="BE20" s="621"/>
      <c r="BF20" s="622"/>
      <c r="BG20" s="623">
        <v>158110</v>
      </c>
      <c r="BH20" s="626"/>
      <c r="BI20" s="626"/>
      <c r="BJ20" s="626"/>
      <c r="BK20" s="626"/>
      <c r="BL20" s="626"/>
      <c r="BM20" s="626"/>
      <c r="BN20" s="627"/>
      <c r="BO20" s="685">
        <v>3.4</v>
      </c>
      <c r="BP20" s="685"/>
      <c r="BQ20" s="685"/>
      <c r="BR20" s="685"/>
      <c r="BS20" s="631" t="s">
        <v>126</v>
      </c>
      <c r="BT20" s="626"/>
      <c r="BU20" s="626"/>
      <c r="BV20" s="626"/>
      <c r="BW20" s="626"/>
      <c r="BX20" s="626"/>
      <c r="BY20" s="626"/>
      <c r="BZ20" s="626"/>
      <c r="CA20" s="626"/>
      <c r="CB20" s="666"/>
      <c r="CD20" s="667" t="s">
        <v>272</v>
      </c>
      <c r="CE20" s="664"/>
      <c r="CF20" s="664"/>
      <c r="CG20" s="664"/>
      <c r="CH20" s="664"/>
      <c r="CI20" s="664"/>
      <c r="CJ20" s="664"/>
      <c r="CK20" s="664"/>
      <c r="CL20" s="664"/>
      <c r="CM20" s="664"/>
      <c r="CN20" s="664"/>
      <c r="CO20" s="664"/>
      <c r="CP20" s="664"/>
      <c r="CQ20" s="665"/>
      <c r="CR20" s="623">
        <v>18371776</v>
      </c>
      <c r="CS20" s="626"/>
      <c r="CT20" s="626"/>
      <c r="CU20" s="626"/>
      <c r="CV20" s="626"/>
      <c r="CW20" s="626"/>
      <c r="CX20" s="626"/>
      <c r="CY20" s="627"/>
      <c r="CZ20" s="685">
        <v>100</v>
      </c>
      <c r="DA20" s="685"/>
      <c r="DB20" s="685"/>
      <c r="DC20" s="685"/>
      <c r="DD20" s="631">
        <v>2532414</v>
      </c>
      <c r="DE20" s="626"/>
      <c r="DF20" s="626"/>
      <c r="DG20" s="626"/>
      <c r="DH20" s="626"/>
      <c r="DI20" s="626"/>
      <c r="DJ20" s="626"/>
      <c r="DK20" s="626"/>
      <c r="DL20" s="626"/>
      <c r="DM20" s="626"/>
      <c r="DN20" s="626"/>
      <c r="DO20" s="626"/>
      <c r="DP20" s="627"/>
      <c r="DQ20" s="631">
        <v>13765837</v>
      </c>
      <c r="DR20" s="626"/>
      <c r="DS20" s="626"/>
      <c r="DT20" s="626"/>
      <c r="DU20" s="626"/>
      <c r="DV20" s="626"/>
      <c r="DW20" s="626"/>
      <c r="DX20" s="626"/>
      <c r="DY20" s="626"/>
      <c r="DZ20" s="626"/>
      <c r="EA20" s="626"/>
      <c r="EB20" s="626"/>
      <c r="EC20" s="666"/>
    </row>
    <row r="21" spans="2:133" ht="11.25" customHeight="1">
      <c r="B21" s="620" t="s">
        <v>273</v>
      </c>
      <c r="C21" s="621"/>
      <c r="D21" s="621"/>
      <c r="E21" s="621"/>
      <c r="F21" s="621"/>
      <c r="G21" s="621"/>
      <c r="H21" s="621"/>
      <c r="I21" s="621"/>
      <c r="J21" s="621"/>
      <c r="K21" s="621"/>
      <c r="L21" s="621"/>
      <c r="M21" s="621"/>
      <c r="N21" s="621"/>
      <c r="O21" s="621"/>
      <c r="P21" s="621"/>
      <c r="Q21" s="622"/>
      <c r="R21" s="623" t="s">
        <v>126</v>
      </c>
      <c r="S21" s="626"/>
      <c r="T21" s="626"/>
      <c r="U21" s="626"/>
      <c r="V21" s="626"/>
      <c r="W21" s="626"/>
      <c r="X21" s="626"/>
      <c r="Y21" s="627"/>
      <c r="Z21" s="685" t="s">
        <v>126</v>
      </c>
      <c r="AA21" s="685"/>
      <c r="AB21" s="685"/>
      <c r="AC21" s="685"/>
      <c r="AD21" s="686" t="s">
        <v>134</v>
      </c>
      <c r="AE21" s="686"/>
      <c r="AF21" s="686"/>
      <c r="AG21" s="686"/>
      <c r="AH21" s="686"/>
      <c r="AI21" s="686"/>
      <c r="AJ21" s="686"/>
      <c r="AK21" s="686"/>
      <c r="AL21" s="628" t="s">
        <v>134</v>
      </c>
      <c r="AM21" s="629"/>
      <c r="AN21" s="629"/>
      <c r="AO21" s="687"/>
      <c r="AP21" s="731" t="s">
        <v>274</v>
      </c>
      <c r="AQ21" s="738"/>
      <c r="AR21" s="738"/>
      <c r="AS21" s="738"/>
      <c r="AT21" s="738"/>
      <c r="AU21" s="738"/>
      <c r="AV21" s="738"/>
      <c r="AW21" s="738"/>
      <c r="AX21" s="738"/>
      <c r="AY21" s="738"/>
      <c r="AZ21" s="738"/>
      <c r="BA21" s="738"/>
      <c r="BB21" s="738"/>
      <c r="BC21" s="738"/>
      <c r="BD21" s="738"/>
      <c r="BE21" s="738"/>
      <c r="BF21" s="733"/>
      <c r="BG21" s="623">
        <v>42935</v>
      </c>
      <c r="BH21" s="626"/>
      <c r="BI21" s="626"/>
      <c r="BJ21" s="626"/>
      <c r="BK21" s="626"/>
      <c r="BL21" s="626"/>
      <c r="BM21" s="626"/>
      <c r="BN21" s="627"/>
      <c r="BO21" s="685">
        <v>0.9</v>
      </c>
      <c r="BP21" s="685"/>
      <c r="BQ21" s="685"/>
      <c r="BR21" s="685"/>
      <c r="BS21" s="631" t="s">
        <v>126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275</v>
      </c>
      <c r="C22" s="621"/>
      <c r="D22" s="621"/>
      <c r="E22" s="621"/>
      <c r="F22" s="621"/>
      <c r="G22" s="621"/>
      <c r="H22" s="621"/>
      <c r="I22" s="621"/>
      <c r="J22" s="621"/>
      <c r="K22" s="621"/>
      <c r="L22" s="621"/>
      <c r="M22" s="621"/>
      <c r="N22" s="621"/>
      <c r="O22" s="621"/>
      <c r="P22" s="621"/>
      <c r="Q22" s="622"/>
      <c r="R22" s="623">
        <v>12801342</v>
      </c>
      <c r="S22" s="626"/>
      <c r="T22" s="626"/>
      <c r="U22" s="626"/>
      <c r="V22" s="626"/>
      <c r="W22" s="626"/>
      <c r="X22" s="626"/>
      <c r="Y22" s="627"/>
      <c r="Z22" s="685">
        <v>62.7</v>
      </c>
      <c r="AA22" s="685"/>
      <c r="AB22" s="685"/>
      <c r="AC22" s="685"/>
      <c r="AD22" s="686">
        <v>11309692</v>
      </c>
      <c r="AE22" s="686"/>
      <c r="AF22" s="686"/>
      <c r="AG22" s="686"/>
      <c r="AH22" s="686"/>
      <c r="AI22" s="686"/>
      <c r="AJ22" s="686"/>
      <c r="AK22" s="686"/>
      <c r="AL22" s="628">
        <v>99.1</v>
      </c>
      <c r="AM22" s="629"/>
      <c r="AN22" s="629"/>
      <c r="AO22" s="687"/>
      <c r="AP22" s="731" t="s">
        <v>276</v>
      </c>
      <c r="AQ22" s="738"/>
      <c r="AR22" s="738"/>
      <c r="AS22" s="738"/>
      <c r="AT22" s="738"/>
      <c r="AU22" s="738"/>
      <c r="AV22" s="738"/>
      <c r="AW22" s="738"/>
      <c r="AX22" s="738"/>
      <c r="AY22" s="738"/>
      <c r="AZ22" s="738"/>
      <c r="BA22" s="738"/>
      <c r="BB22" s="738"/>
      <c r="BC22" s="738"/>
      <c r="BD22" s="738"/>
      <c r="BE22" s="738"/>
      <c r="BF22" s="733"/>
      <c r="BG22" s="623" t="s">
        <v>126</v>
      </c>
      <c r="BH22" s="626"/>
      <c r="BI22" s="626"/>
      <c r="BJ22" s="626"/>
      <c r="BK22" s="626"/>
      <c r="BL22" s="626"/>
      <c r="BM22" s="626"/>
      <c r="BN22" s="627"/>
      <c r="BO22" s="685" t="s">
        <v>126</v>
      </c>
      <c r="BP22" s="685"/>
      <c r="BQ22" s="685"/>
      <c r="BR22" s="685"/>
      <c r="BS22" s="631" t="s">
        <v>126</v>
      </c>
      <c r="BT22" s="626"/>
      <c r="BU22" s="626"/>
      <c r="BV22" s="626"/>
      <c r="BW22" s="626"/>
      <c r="BX22" s="626"/>
      <c r="BY22" s="626"/>
      <c r="BZ22" s="626"/>
      <c r="CA22" s="626"/>
      <c r="CB22" s="666"/>
      <c r="CD22" s="740" t="s">
        <v>277</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278</v>
      </c>
      <c r="C23" s="621"/>
      <c r="D23" s="621"/>
      <c r="E23" s="621"/>
      <c r="F23" s="621"/>
      <c r="G23" s="621"/>
      <c r="H23" s="621"/>
      <c r="I23" s="621"/>
      <c r="J23" s="621"/>
      <c r="K23" s="621"/>
      <c r="L23" s="621"/>
      <c r="M23" s="621"/>
      <c r="N23" s="621"/>
      <c r="O23" s="621"/>
      <c r="P23" s="621"/>
      <c r="Q23" s="622"/>
      <c r="R23" s="623">
        <v>3403</v>
      </c>
      <c r="S23" s="626"/>
      <c r="T23" s="626"/>
      <c r="U23" s="626"/>
      <c r="V23" s="626"/>
      <c r="W23" s="626"/>
      <c r="X23" s="626"/>
      <c r="Y23" s="627"/>
      <c r="Z23" s="685">
        <v>0</v>
      </c>
      <c r="AA23" s="685"/>
      <c r="AB23" s="685"/>
      <c r="AC23" s="685"/>
      <c r="AD23" s="686">
        <v>3403</v>
      </c>
      <c r="AE23" s="686"/>
      <c r="AF23" s="686"/>
      <c r="AG23" s="686"/>
      <c r="AH23" s="686"/>
      <c r="AI23" s="686"/>
      <c r="AJ23" s="686"/>
      <c r="AK23" s="686"/>
      <c r="AL23" s="628">
        <v>0</v>
      </c>
      <c r="AM23" s="629"/>
      <c r="AN23" s="629"/>
      <c r="AO23" s="687"/>
      <c r="AP23" s="731" t="s">
        <v>279</v>
      </c>
      <c r="AQ23" s="738"/>
      <c r="AR23" s="738"/>
      <c r="AS23" s="738"/>
      <c r="AT23" s="738"/>
      <c r="AU23" s="738"/>
      <c r="AV23" s="738"/>
      <c r="AW23" s="738"/>
      <c r="AX23" s="738"/>
      <c r="AY23" s="738"/>
      <c r="AZ23" s="738"/>
      <c r="BA23" s="738"/>
      <c r="BB23" s="738"/>
      <c r="BC23" s="738"/>
      <c r="BD23" s="738"/>
      <c r="BE23" s="738"/>
      <c r="BF23" s="733"/>
      <c r="BG23" s="623">
        <v>115175</v>
      </c>
      <c r="BH23" s="626"/>
      <c r="BI23" s="626"/>
      <c r="BJ23" s="626"/>
      <c r="BK23" s="626"/>
      <c r="BL23" s="626"/>
      <c r="BM23" s="626"/>
      <c r="BN23" s="627"/>
      <c r="BO23" s="685">
        <v>2.5</v>
      </c>
      <c r="BP23" s="685"/>
      <c r="BQ23" s="685"/>
      <c r="BR23" s="685"/>
      <c r="BS23" s="631" t="s">
        <v>134</v>
      </c>
      <c r="BT23" s="626"/>
      <c r="BU23" s="626"/>
      <c r="BV23" s="626"/>
      <c r="BW23" s="626"/>
      <c r="BX23" s="626"/>
      <c r="BY23" s="626"/>
      <c r="BZ23" s="626"/>
      <c r="CA23" s="626"/>
      <c r="CB23" s="666"/>
      <c r="CD23" s="740" t="s">
        <v>218</v>
      </c>
      <c r="CE23" s="741"/>
      <c r="CF23" s="741"/>
      <c r="CG23" s="741"/>
      <c r="CH23" s="741"/>
      <c r="CI23" s="741"/>
      <c r="CJ23" s="741"/>
      <c r="CK23" s="741"/>
      <c r="CL23" s="741"/>
      <c r="CM23" s="741"/>
      <c r="CN23" s="741"/>
      <c r="CO23" s="741"/>
      <c r="CP23" s="741"/>
      <c r="CQ23" s="742"/>
      <c r="CR23" s="740" t="s">
        <v>280</v>
      </c>
      <c r="CS23" s="741"/>
      <c r="CT23" s="741"/>
      <c r="CU23" s="741"/>
      <c r="CV23" s="741"/>
      <c r="CW23" s="741"/>
      <c r="CX23" s="741"/>
      <c r="CY23" s="742"/>
      <c r="CZ23" s="740" t="s">
        <v>281</v>
      </c>
      <c r="DA23" s="741"/>
      <c r="DB23" s="741"/>
      <c r="DC23" s="742"/>
      <c r="DD23" s="740" t="s">
        <v>282</v>
      </c>
      <c r="DE23" s="741"/>
      <c r="DF23" s="741"/>
      <c r="DG23" s="741"/>
      <c r="DH23" s="741"/>
      <c r="DI23" s="741"/>
      <c r="DJ23" s="741"/>
      <c r="DK23" s="742"/>
      <c r="DL23" s="749" t="s">
        <v>283</v>
      </c>
      <c r="DM23" s="750"/>
      <c r="DN23" s="750"/>
      <c r="DO23" s="750"/>
      <c r="DP23" s="750"/>
      <c r="DQ23" s="750"/>
      <c r="DR23" s="750"/>
      <c r="DS23" s="750"/>
      <c r="DT23" s="750"/>
      <c r="DU23" s="750"/>
      <c r="DV23" s="751"/>
      <c r="DW23" s="740" t="s">
        <v>284</v>
      </c>
      <c r="DX23" s="741"/>
      <c r="DY23" s="741"/>
      <c r="DZ23" s="741"/>
      <c r="EA23" s="741"/>
      <c r="EB23" s="741"/>
      <c r="EC23" s="742"/>
    </row>
    <row r="24" spans="2:133" ht="11.25" customHeight="1">
      <c r="B24" s="620" t="s">
        <v>285</v>
      </c>
      <c r="C24" s="621"/>
      <c r="D24" s="621"/>
      <c r="E24" s="621"/>
      <c r="F24" s="621"/>
      <c r="G24" s="621"/>
      <c r="H24" s="621"/>
      <c r="I24" s="621"/>
      <c r="J24" s="621"/>
      <c r="K24" s="621"/>
      <c r="L24" s="621"/>
      <c r="M24" s="621"/>
      <c r="N24" s="621"/>
      <c r="O24" s="621"/>
      <c r="P24" s="621"/>
      <c r="Q24" s="622"/>
      <c r="R24" s="623">
        <v>44708</v>
      </c>
      <c r="S24" s="626"/>
      <c r="T24" s="626"/>
      <c r="U24" s="626"/>
      <c r="V24" s="626"/>
      <c r="W24" s="626"/>
      <c r="X24" s="626"/>
      <c r="Y24" s="627"/>
      <c r="Z24" s="685">
        <v>0.2</v>
      </c>
      <c r="AA24" s="685"/>
      <c r="AB24" s="685"/>
      <c r="AC24" s="685"/>
      <c r="AD24" s="686" t="s">
        <v>134</v>
      </c>
      <c r="AE24" s="686"/>
      <c r="AF24" s="686"/>
      <c r="AG24" s="686"/>
      <c r="AH24" s="686"/>
      <c r="AI24" s="686"/>
      <c r="AJ24" s="686"/>
      <c r="AK24" s="686"/>
      <c r="AL24" s="628" t="s">
        <v>126</v>
      </c>
      <c r="AM24" s="629"/>
      <c r="AN24" s="629"/>
      <c r="AO24" s="687"/>
      <c r="AP24" s="731" t="s">
        <v>286</v>
      </c>
      <c r="AQ24" s="738"/>
      <c r="AR24" s="738"/>
      <c r="AS24" s="738"/>
      <c r="AT24" s="738"/>
      <c r="AU24" s="738"/>
      <c r="AV24" s="738"/>
      <c r="AW24" s="738"/>
      <c r="AX24" s="738"/>
      <c r="AY24" s="738"/>
      <c r="AZ24" s="738"/>
      <c r="BA24" s="738"/>
      <c r="BB24" s="738"/>
      <c r="BC24" s="738"/>
      <c r="BD24" s="738"/>
      <c r="BE24" s="738"/>
      <c r="BF24" s="733"/>
      <c r="BG24" s="623" t="s">
        <v>126</v>
      </c>
      <c r="BH24" s="626"/>
      <c r="BI24" s="626"/>
      <c r="BJ24" s="626"/>
      <c r="BK24" s="626"/>
      <c r="BL24" s="626"/>
      <c r="BM24" s="626"/>
      <c r="BN24" s="627"/>
      <c r="BO24" s="685" t="s">
        <v>134</v>
      </c>
      <c r="BP24" s="685"/>
      <c r="BQ24" s="685"/>
      <c r="BR24" s="685"/>
      <c r="BS24" s="631" t="s">
        <v>134</v>
      </c>
      <c r="BT24" s="626"/>
      <c r="BU24" s="626"/>
      <c r="BV24" s="626"/>
      <c r="BW24" s="626"/>
      <c r="BX24" s="626"/>
      <c r="BY24" s="626"/>
      <c r="BZ24" s="626"/>
      <c r="CA24" s="626"/>
      <c r="CB24" s="666"/>
      <c r="CD24" s="694" t="s">
        <v>287</v>
      </c>
      <c r="CE24" s="695"/>
      <c r="CF24" s="695"/>
      <c r="CG24" s="695"/>
      <c r="CH24" s="695"/>
      <c r="CI24" s="695"/>
      <c r="CJ24" s="695"/>
      <c r="CK24" s="695"/>
      <c r="CL24" s="695"/>
      <c r="CM24" s="695"/>
      <c r="CN24" s="695"/>
      <c r="CO24" s="695"/>
      <c r="CP24" s="695"/>
      <c r="CQ24" s="696"/>
      <c r="CR24" s="688">
        <v>6564227</v>
      </c>
      <c r="CS24" s="689"/>
      <c r="CT24" s="689"/>
      <c r="CU24" s="689"/>
      <c r="CV24" s="689"/>
      <c r="CW24" s="689"/>
      <c r="CX24" s="689"/>
      <c r="CY24" s="735"/>
      <c r="CZ24" s="736">
        <v>35.700000000000003</v>
      </c>
      <c r="DA24" s="705"/>
      <c r="DB24" s="705"/>
      <c r="DC24" s="739"/>
      <c r="DD24" s="734">
        <v>4846021</v>
      </c>
      <c r="DE24" s="689"/>
      <c r="DF24" s="689"/>
      <c r="DG24" s="689"/>
      <c r="DH24" s="689"/>
      <c r="DI24" s="689"/>
      <c r="DJ24" s="689"/>
      <c r="DK24" s="735"/>
      <c r="DL24" s="734">
        <v>4626554</v>
      </c>
      <c r="DM24" s="689"/>
      <c r="DN24" s="689"/>
      <c r="DO24" s="689"/>
      <c r="DP24" s="689"/>
      <c r="DQ24" s="689"/>
      <c r="DR24" s="689"/>
      <c r="DS24" s="689"/>
      <c r="DT24" s="689"/>
      <c r="DU24" s="689"/>
      <c r="DV24" s="735"/>
      <c r="DW24" s="736">
        <v>38.5</v>
      </c>
      <c r="DX24" s="705"/>
      <c r="DY24" s="705"/>
      <c r="DZ24" s="705"/>
      <c r="EA24" s="705"/>
      <c r="EB24" s="705"/>
      <c r="EC24" s="737"/>
    </row>
    <row r="25" spans="2:133" ht="11.25" customHeight="1">
      <c r="B25" s="620" t="s">
        <v>288</v>
      </c>
      <c r="C25" s="621"/>
      <c r="D25" s="621"/>
      <c r="E25" s="621"/>
      <c r="F25" s="621"/>
      <c r="G25" s="621"/>
      <c r="H25" s="621"/>
      <c r="I25" s="621"/>
      <c r="J25" s="621"/>
      <c r="K25" s="621"/>
      <c r="L25" s="621"/>
      <c r="M25" s="621"/>
      <c r="N25" s="621"/>
      <c r="O25" s="621"/>
      <c r="P25" s="621"/>
      <c r="Q25" s="622"/>
      <c r="R25" s="623">
        <v>305958</v>
      </c>
      <c r="S25" s="626"/>
      <c r="T25" s="626"/>
      <c r="U25" s="626"/>
      <c r="V25" s="626"/>
      <c r="W25" s="626"/>
      <c r="X25" s="626"/>
      <c r="Y25" s="627"/>
      <c r="Z25" s="685">
        <v>1.5</v>
      </c>
      <c r="AA25" s="685"/>
      <c r="AB25" s="685"/>
      <c r="AC25" s="685"/>
      <c r="AD25" s="686">
        <v>17832</v>
      </c>
      <c r="AE25" s="686"/>
      <c r="AF25" s="686"/>
      <c r="AG25" s="686"/>
      <c r="AH25" s="686"/>
      <c r="AI25" s="686"/>
      <c r="AJ25" s="686"/>
      <c r="AK25" s="686"/>
      <c r="AL25" s="628">
        <v>0.2</v>
      </c>
      <c r="AM25" s="629"/>
      <c r="AN25" s="629"/>
      <c r="AO25" s="687"/>
      <c r="AP25" s="731" t="s">
        <v>289</v>
      </c>
      <c r="AQ25" s="738"/>
      <c r="AR25" s="738"/>
      <c r="AS25" s="738"/>
      <c r="AT25" s="738"/>
      <c r="AU25" s="738"/>
      <c r="AV25" s="738"/>
      <c r="AW25" s="738"/>
      <c r="AX25" s="738"/>
      <c r="AY25" s="738"/>
      <c r="AZ25" s="738"/>
      <c r="BA25" s="738"/>
      <c r="BB25" s="738"/>
      <c r="BC25" s="738"/>
      <c r="BD25" s="738"/>
      <c r="BE25" s="738"/>
      <c r="BF25" s="733"/>
      <c r="BG25" s="623" t="s">
        <v>126</v>
      </c>
      <c r="BH25" s="626"/>
      <c r="BI25" s="626"/>
      <c r="BJ25" s="626"/>
      <c r="BK25" s="626"/>
      <c r="BL25" s="626"/>
      <c r="BM25" s="626"/>
      <c r="BN25" s="627"/>
      <c r="BO25" s="685" t="s">
        <v>134</v>
      </c>
      <c r="BP25" s="685"/>
      <c r="BQ25" s="685"/>
      <c r="BR25" s="685"/>
      <c r="BS25" s="631" t="s">
        <v>126</v>
      </c>
      <c r="BT25" s="626"/>
      <c r="BU25" s="626"/>
      <c r="BV25" s="626"/>
      <c r="BW25" s="626"/>
      <c r="BX25" s="626"/>
      <c r="BY25" s="626"/>
      <c r="BZ25" s="626"/>
      <c r="CA25" s="626"/>
      <c r="CB25" s="666"/>
      <c r="CD25" s="667" t="s">
        <v>290</v>
      </c>
      <c r="CE25" s="664"/>
      <c r="CF25" s="664"/>
      <c r="CG25" s="664"/>
      <c r="CH25" s="664"/>
      <c r="CI25" s="664"/>
      <c r="CJ25" s="664"/>
      <c r="CK25" s="664"/>
      <c r="CL25" s="664"/>
      <c r="CM25" s="664"/>
      <c r="CN25" s="664"/>
      <c r="CO25" s="664"/>
      <c r="CP25" s="664"/>
      <c r="CQ25" s="665"/>
      <c r="CR25" s="623">
        <v>2439228</v>
      </c>
      <c r="CS25" s="624"/>
      <c r="CT25" s="624"/>
      <c r="CU25" s="624"/>
      <c r="CV25" s="624"/>
      <c r="CW25" s="624"/>
      <c r="CX25" s="624"/>
      <c r="CY25" s="625"/>
      <c r="CZ25" s="628">
        <v>13.3</v>
      </c>
      <c r="DA25" s="657"/>
      <c r="DB25" s="657"/>
      <c r="DC25" s="658"/>
      <c r="DD25" s="631">
        <v>2208753</v>
      </c>
      <c r="DE25" s="624"/>
      <c r="DF25" s="624"/>
      <c r="DG25" s="624"/>
      <c r="DH25" s="624"/>
      <c r="DI25" s="624"/>
      <c r="DJ25" s="624"/>
      <c r="DK25" s="625"/>
      <c r="DL25" s="631">
        <v>2101007</v>
      </c>
      <c r="DM25" s="624"/>
      <c r="DN25" s="624"/>
      <c r="DO25" s="624"/>
      <c r="DP25" s="624"/>
      <c r="DQ25" s="624"/>
      <c r="DR25" s="624"/>
      <c r="DS25" s="624"/>
      <c r="DT25" s="624"/>
      <c r="DU25" s="624"/>
      <c r="DV25" s="625"/>
      <c r="DW25" s="628">
        <v>17.5</v>
      </c>
      <c r="DX25" s="657"/>
      <c r="DY25" s="657"/>
      <c r="DZ25" s="657"/>
      <c r="EA25" s="657"/>
      <c r="EB25" s="657"/>
      <c r="EC25" s="659"/>
    </row>
    <row r="26" spans="2:133" ht="11.25" customHeight="1">
      <c r="B26" s="620" t="s">
        <v>291</v>
      </c>
      <c r="C26" s="621"/>
      <c r="D26" s="621"/>
      <c r="E26" s="621"/>
      <c r="F26" s="621"/>
      <c r="G26" s="621"/>
      <c r="H26" s="621"/>
      <c r="I26" s="621"/>
      <c r="J26" s="621"/>
      <c r="K26" s="621"/>
      <c r="L26" s="621"/>
      <c r="M26" s="621"/>
      <c r="N26" s="621"/>
      <c r="O26" s="621"/>
      <c r="P26" s="621"/>
      <c r="Q26" s="622"/>
      <c r="R26" s="623">
        <v>163497</v>
      </c>
      <c r="S26" s="626"/>
      <c r="T26" s="626"/>
      <c r="U26" s="626"/>
      <c r="V26" s="626"/>
      <c r="W26" s="626"/>
      <c r="X26" s="626"/>
      <c r="Y26" s="627"/>
      <c r="Z26" s="685">
        <v>0.8</v>
      </c>
      <c r="AA26" s="685"/>
      <c r="AB26" s="685"/>
      <c r="AC26" s="685"/>
      <c r="AD26" s="686" t="s">
        <v>126</v>
      </c>
      <c r="AE26" s="686"/>
      <c r="AF26" s="686"/>
      <c r="AG26" s="686"/>
      <c r="AH26" s="686"/>
      <c r="AI26" s="686"/>
      <c r="AJ26" s="686"/>
      <c r="AK26" s="686"/>
      <c r="AL26" s="628" t="s">
        <v>126</v>
      </c>
      <c r="AM26" s="629"/>
      <c r="AN26" s="629"/>
      <c r="AO26" s="687"/>
      <c r="AP26" s="731" t="s">
        <v>292</v>
      </c>
      <c r="AQ26" s="732"/>
      <c r="AR26" s="732"/>
      <c r="AS26" s="732"/>
      <c r="AT26" s="732"/>
      <c r="AU26" s="732"/>
      <c r="AV26" s="732"/>
      <c r="AW26" s="732"/>
      <c r="AX26" s="732"/>
      <c r="AY26" s="732"/>
      <c r="AZ26" s="732"/>
      <c r="BA26" s="732"/>
      <c r="BB26" s="732"/>
      <c r="BC26" s="732"/>
      <c r="BD26" s="732"/>
      <c r="BE26" s="732"/>
      <c r="BF26" s="733"/>
      <c r="BG26" s="623" t="s">
        <v>134</v>
      </c>
      <c r="BH26" s="626"/>
      <c r="BI26" s="626"/>
      <c r="BJ26" s="626"/>
      <c r="BK26" s="626"/>
      <c r="BL26" s="626"/>
      <c r="BM26" s="626"/>
      <c r="BN26" s="627"/>
      <c r="BO26" s="685" t="s">
        <v>134</v>
      </c>
      <c r="BP26" s="685"/>
      <c r="BQ26" s="685"/>
      <c r="BR26" s="685"/>
      <c r="BS26" s="631" t="s">
        <v>134</v>
      </c>
      <c r="BT26" s="626"/>
      <c r="BU26" s="626"/>
      <c r="BV26" s="626"/>
      <c r="BW26" s="626"/>
      <c r="BX26" s="626"/>
      <c r="BY26" s="626"/>
      <c r="BZ26" s="626"/>
      <c r="CA26" s="626"/>
      <c r="CB26" s="666"/>
      <c r="CD26" s="667" t="s">
        <v>293</v>
      </c>
      <c r="CE26" s="664"/>
      <c r="CF26" s="664"/>
      <c r="CG26" s="664"/>
      <c r="CH26" s="664"/>
      <c r="CI26" s="664"/>
      <c r="CJ26" s="664"/>
      <c r="CK26" s="664"/>
      <c r="CL26" s="664"/>
      <c r="CM26" s="664"/>
      <c r="CN26" s="664"/>
      <c r="CO26" s="664"/>
      <c r="CP26" s="664"/>
      <c r="CQ26" s="665"/>
      <c r="CR26" s="623">
        <v>1569737</v>
      </c>
      <c r="CS26" s="626"/>
      <c r="CT26" s="626"/>
      <c r="CU26" s="626"/>
      <c r="CV26" s="626"/>
      <c r="CW26" s="626"/>
      <c r="CX26" s="626"/>
      <c r="CY26" s="627"/>
      <c r="CZ26" s="628">
        <v>8.5</v>
      </c>
      <c r="DA26" s="657"/>
      <c r="DB26" s="657"/>
      <c r="DC26" s="658"/>
      <c r="DD26" s="631">
        <v>1389539</v>
      </c>
      <c r="DE26" s="626"/>
      <c r="DF26" s="626"/>
      <c r="DG26" s="626"/>
      <c r="DH26" s="626"/>
      <c r="DI26" s="626"/>
      <c r="DJ26" s="626"/>
      <c r="DK26" s="627"/>
      <c r="DL26" s="631" t="s">
        <v>240</v>
      </c>
      <c r="DM26" s="626"/>
      <c r="DN26" s="626"/>
      <c r="DO26" s="626"/>
      <c r="DP26" s="626"/>
      <c r="DQ26" s="626"/>
      <c r="DR26" s="626"/>
      <c r="DS26" s="626"/>
      <c r="DT26" s="626"/>
      <c r="DU26" s="626"/>
      <c r="DV26" s="627"/>
      <c r="DW26" s="628" t="s">
        <v>126</v>
      </c>
      <c r="DX26" s="657"/>
      <c r="DY26" s="657"/>
      <c r="DZ26" s="657"/>
      <c r="EA26" s="657"/>
      <c r="EB26" s="657"/>
      <c r="EC26" s="659"/>
    </row>
    <row r="27" spans="2:133" ht="11.25" customHeight="1">
      <c r="B27" s="620" t="s">
        <v>294</v>
      </c>
      <c r="C27" s="621"/>
      <c r="D27" s="621"/>
      <c r="E27" s="621"/>
      <c r="F27" s="621"/>
      <c r="G27" s="621"/>
      <c r="H27" s="621"/>
      <c r="I27" s="621"/>
      <c r="J27" s="621"/>
      <c r="K27" s="621"/>
      <c r="L27" s="621"/>
      <c r="M27" s="621"/>
      <c r="N27" s="621"/>
      <c r="O27" s="621"/>
      <c r="P27" s="621"/>
      <c r="Q27" s="622"/>
      <c r="R27" s="623">
        <v>1786520</v>
      </c>
      <c r="S27" s="626"/>
      <c r="T27" s="626"/>
      <c r="U27" s="626"/>
      <c r="V27" s="626"/>
      <c r="W27" s="626"/>
      <c r="X27" s="626"/>
      <c r="Y27" s="627"/>
      <c r="Z27" s="685">
        <v>8.6999999999999993</v>
      </c>
      <c r="AA27" s="685"/>
      <c r="AB27" s="685"/>
      <c r="AC27" s="685"/>
      <c r="AD27" s="686" t="s">
        <v>134</v>
      </c>
      <c r="AE27" s="686"/>
      <c r="AF27" s="686"/>
      <c r="AG27" s="686"/>
      <c r="AH27" s="686"/>
      <c r="AI27" s="686"/>
      <c r="AJ27" s="686"/>
      <c r="AK27" s="686"/>
      <c r="AL27" s="628" t="s">
        <v>126</v>
      </c>
      <c r="AM27" s="629"/>
      <c r="AN27" s="629"/>
      <c r="AO27" s="687"/>
      <c r="AP27" s="620" t="s">
        <v>295</v>
      </c>
      <c r="AQ27" s="621"/>
      <c r="AR27" s="621"/>
      <c r="AS27" s="621"/>
      <c r="AT27" s="621"/>
      <c r="AU27" s="621"/>
      <c r="AV27" s="621"/>
      <c r="AW27" s="621"/>
      <c r="AX27" s="621"/>
      <c r="AY27" s="621"/>
      <c r="AZ27" s="621"/>
      <c r="BA27" s="621"/>
      <c r="BB27" s="621"/>
      <c r="BC27" s="621"/>
      <c r="BD27" s="621"/>
      <c r="BE27" s="621"/>
      <c r="BF27" s="622"/>
      <c r="BG27" s="623">
        <v>4690897</v>
      </c>
      <c r="BH27" s="626"/>
      <c r="BI27" s="626"/>
      <c r="BJ27" s="626"/>
      <c r="BK27" s="626"/>
      <c r="BL27" s="626"/>
      <c r="BM27" s="626"/>
      <c r="BN27" s="627"/>
      <c r="BO27" s="685">
        <v>100</v>
      </c>
      <c r="BP27" s="685"/>
      <c r="BQ27" s="685"/>
      <c r="BR27" s="685"/>
      <c r="BS27" s="631">
        <v>50929</v>
      </c>
      <c r="BT27" s="626"/>
      <c r="BU27" s="626"/>
      <c r="BV27" s="626"/>
      <c r="BW27" s="626"/>
      <c r="BX27" s="626"/>
      <c r="BY27" s="626"/>
      <c r="BZ27" s="626"/>
      <c r="CA27" s="626"/>
      <c r="CB27" s="666"/>
      <c r="CD27" s="667" t="s">
        <v>296</v>
      </c>
      <c r="CE27" s="664"/>
      <c r="CF27" s="664"/>
      <c r="CG27" s="664"/>
      <c r="CH27" s="664"/>
      <c r="CI27" s="664"/>
      <c r="CJ27" s="664"/>
      <c r="CK27" s="664"/>
      <c r="CL27" s="664"/>
      <c r="CM27" s="664"/>
      <c r="CN27" s="664"/>
      <c r="CO27" s="664"/>
      <c r="CP27" s="664"/>
      <c r="CQ27" s="665"/>
      <c r="CR27" s="623">
        <v>2270557</v>
      </c>
      <c r="CS27" s="624"/>
      <c r="CT27" s="624"/>
      <c r="CU27" s="624"/>
      <c r="CV27" s="624"/>
      <c r="CW27" s="624"/>
      <c r="CX27" s="624"/>
      <c r="CY27" s="625"/>
      <c r="CZ27" s="628">
        <v>12.4</v>
      </c>
      <c r="DA27" s="657"/>
      <c r="DB27" s="657"/>
      <c r="DC27" s="658"/>
      <c r="DD27" s="631">
        <v>813424</v>
      </c>
      <c r="DE27" s="624"/>
      <c r="DF27" s="624"/>
      <c r="DG27" s="624"/>
      <c r="DH27" s="624"/>
      <c r="DI27" s="624"/>
      <c r="DJ27" s="624"/>
      <c r="DK27" s="625"/>
      <c r="DL27" s="631">
        <v>799489</v>
      </c>
      <c r="DM27" s="624"/>
      <c r="DN27" s="624"/>
      <c r="DO27" s="624"/>
      <c r="DP27" s="624"/>
      <c r="DQ27" s="624"/>
      <c r="DR27" s="624"/>
      <c r="DS27" s="624"/>
      <c r="DT27" s="624"/>
      <c r="DU27" s="624"/>
      <c r="DV27" s="625"/>
      <c r="DW27" s="628">
        <v>6.7</v>
      </c>
      <c r="DX27" s="657"/>
      <c r="DY27" s="657"/>
      <c r="DZ27" s="657"/>
      <c r="EA27" s="657"/>
      <c r="EB27" s="657"/>
      <c r="EC27" s="659"/>
    </row>
    <row r="28" spans="2:133" ht="11.25" customHeight="1">
      <c r="B28" s="728" t="s">
        <v>297</v>
      </c>
      <c r="C28" s="729"/>
      <c r="D28" s="729"/>
      <c r="E28" s="729"/>
      <c r="F28" s="729"/>
      <c r="G28" s="729"/>
      <c r="H28" s="729"/>
      <c r="I28" s="729"/>
      <c r="J28" s="729"/>
      <c r="K28" s="729"/>
      <c r="L28" s="729"/>
      <c r="M28" s="729"/>
      <c r="N28" s="729"/>
      <c r="O28" s="729"/>
      <c r="P28" s="729"/>
      <c r="Q28" s="730"/>
      <c r="R28" s="623">
        <v>41217</v>
      </c>
      <c r="S28" s="626"/>
      <c r="T28" s="626"/>
      <c r="U28" s="626"/>
      <c r="V28" s="626"/>
      <c r="W28" s="626"/>
      <c r="X28" s="626"/>
      <c r="Y28" s="627"/>
      <c r="Z28" s="685">
        <v>0.2</v>
      </c>
      <c r="AA28" s="685"/>
      <c r="AB28" s="685"/>
      <c r="AC28" s="685"/>
      <c r="AD28" s="686">
        <v>41217</v>
      </c>
      <c r="AE28" s="686"/>
      <c r="AF28" s="686"/>
      <c r="AG28" s="686"/>
      <c r="AH28" s="686"/>
      <c r="AI28" s="686"/>
      <c r="AJ28" s="686"/>
      <c r="AK28" s="686"/>
      <c r="AL28" s="628">
        <v>0.4</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298</v>
      </c>
      <c r="CE28" s="664"/>
      <c r="CF28" s="664"/>
      <c r="CG28" s="664"/>
      <c r="CH28" s="664"/>
      <c r="CI28" s="664"/>
      <c r="CJ28" s="664"/>
      <c r="CK28" s="664"/>
      <c r="CL28" s="664"/>
      <c r="CM28" s="664"/>
      <c r="CN28" s="664"/>
      <c r="CO28" s="664"/>
      <c r="CP28" s="664"/>
      <c r="CQ28" s="665"/>
      <c r="CR28" s="623">
        <v>1854442</v>
      </c>
      <c r="CS28" s="626"/>
      <c r="CT28" s="626"/>
      <c r="CU28" s="626"/>
      <c r="CV28" s="626"/>
      <c r="CW28" s="626"/>
      <c r="CX28" s="626"/>
      <c r="CY28" s="627"/>
      <c r="CZ28" s="628">
        <v>10.1</v>
      </c>
      <c r="DA28" s="657"/>
      <c r="DB28" s="657"/>
      <c r="DC28" s="658"/>
      <c r="DD28" s="631">
        <v>1823844</v>
      </c>
      <c r="DE28" s="626"/>
      <c r="DF28" s="626"/>
      <c r="DG28" s="626"/>
      <c r="DH28" s="626"/>
      <c r="DI28" s="626"/>
      <c r="DJ28" s="626"/>
      <c r="DK28" s="627"/>
      <c r="DL28" s="631">
        <v>1726058</v>
      </c>
      <c r="DM28" s="626"/>
      <c r="DN28" s="626"/>
      <c r="DO28" s="626"/>
      <c r="DP28" s="626"/>
      <c r="DQ28" s="626"/>
      <c r="DR28" s="626"/>
      <c r="DS28" s="626"/>
      <c r="DT28" s="626"/>
      <c r="DU28" s="626"/>
      <c r="DV28" s="627"/>
      <c r="DW28" s="628">
        <v>14.4</v>
      </c>
      <c r="DX28" s="657"/>
      <c r="DY28" s="657"/>
      <c r="DZ28" s="657"/>
      <c r="EA28" s="657"/>
      <c r="EB28" s="657"/>
      <c r="EC28" s="659"/>
    </row>
    <row r="29" spans="2:133" ht="11.25" customHeight="1">
      <c r="B29" s="620" t="s">
        <v>299</v>
      </c>
      <c r="C29" s="621"/>
      <c r="D29" s="621"/>
      <c r="E29" s="621"/>
      <c r="F29" s="621"/>
      <c r="G29" s="621"/>
      <c r="H29" s="621"/>
      <c r="I29" s="621"/>
      <c r="J29" s="621"/>
      <c r="K29" s="621"/>
      <c r="L29" s="621"/>
      <c r="M29" s="621"/>
      <c r="N29" s="621"/>
      <c r="O29" s="621"/>
      <c r="P29" s="621"/>
      <c r="Q29" s="622"/>
      <c r="R29" s="623">
        <v>1046733</v>
      </c>
      <c r="S29" s="626"/>
      <c r="T29" s="626"/>
      <c r="U29" s="626"/>
      <c r="V29" s="626"/>
      <c r="W29" s="626"/>
      <c r="X29" s="626"/>
      <c r="Y29" s="627"/>
      <c r="Z29" s="685">
        <v>5.0999999999999996</v>
      </c>
      <c r="AA29" s="685"/>
      <c r="AB29" s="685"/>
      <c r="AC29" s="685"/>
      <c r="AD29" s="686" t="s">
        <v>126</v>
      </c>
      <c r="AE29" s="686"/>
      <c r="AF29" s="686"/>
      <c r="AG29" s="686"/>
      <c r="AH29" s="686"/>
      <c r="AI29" s="686"/>
      <c r="AJ29" s="686"/>
      <c r="AK29" s="686"/>
      <c r="AL29" s="628" t="s">
        <v>126</v>
      </c>
      <c r="AM29" s="629"/>
      <c r="AN29" s="629"/>
      <c r="AO29" s="687"/>
      <c r="AP29" s="697" t="s">
        <v>218</v>
      </c>
      <c r="AQ29" s="698"/>
      <c r="AR29" s="698"/>
      <c r="AS29" s="698"/>
      <c r="AT29" s="698"/>
      <c r="AU29" s="698"/>
      <c r="AV29" s="698"/>
      <c r="AW29" s="698"/>
      <c r="AX29" s="698"/>
      <c r="AY29" s="698"/>
      <c r="AZ29" s="698"/>
      <c r="BA29" s="698"/>
      <c r="BB29" s="698"/>
      <c r="BC29" s="698"/>
      <c r="BD29" s="698"/>
      <c r="BE29" s="698"/>
      <c r="BF29" s="699"/>
      <c r="BG29" s="697" t="s">
        <v>300</v>
      </c>
      <c r="BH29" s="725"/>
      <c r="BI29" s="725"/>
      <c r="BJ29" s="725"/>
      <c r="BK29" s="725"/>
      <c r="BL29" s="725"/>
      <c r="BM29" s="725"/>
      <c r="BN29" s="725"/>
      <c r="BO29" s="725"/>
      <c r="BP29" s="725"/>
      <c r="BQ29" s="726"/>
      <c r="BR29" s="697" t="s">
        <v>301</v>
      </c>
      <c r="BS29" s="725"/>
      <c r="BT29" s="725"/>
      <c r="BU29" s="725"/>
      <c r="BV29" s="725"/>
      <c r="BW29" s="725"/>
      <c r="BX29" s="725"/>
      <c r="BY29" s="725"/>
      <c r="BZ29" s="725"/>
      <c r="CA29" s="725"/>
      <c r="CB29" s="726"/>
      <c r="CD29" s="707" t="s">
        <v>302</v>
      </c>
      <c r="CE29" s="708"/>
      <c r="CF29" s="667" t="s">
        <v>303</v>
      </c>
      <c r="CG29" s="664"/>
      <c r="CH29" s="664"/>
      <c r="CI29" s="664"/>
      <c r="CJ29" s="664"/>
      <c r="CK29" s="664"/>
      <c r="CL29" s="664"/>
      <c r="CM29" s="664"/>
      <c r="CN29" s="664"/>
      <c r="CO29" s="664"/>
      <c r="CP29" s="664"/>
      <c r="CQ29" s="665"/>
      <c r="CR29" s="623">
        <v>1854442</v>
      </c>
      <c r="CS29" s="624"/>
      <c r="CT29" s="624"/>
      <c r="CU29" s="624"/>
      <c r="CV29" s="624"/>
      <c r="CW29" s="624"/>
      <c r="CX29" s="624"/>
      <c r="CY29" s="625"/>
      <c r="CZ29" s="628">
        <v>10.1</v>
      </c>
      <c r="DA29" s="657"/>
      <c r="DB29" s="657"/>
      <c r="DC29" s="658"/>
      <c r="DD29" s="631">
        <v>1823844</v>
      </c>
      <c r="DE29" s="624"/>
      <c r="DF29" s="624"/>
      <c r="DG29" s="624"/>
      <c r="DH29" s="624"/>
      <c r="DI29" s="624"/>
      <c r="DJ29" s="624"/>
      <c r="DK29" s="625"/>
      <c r="DL29" s="631">
        <v>1726058</v>
      </c>
      <c r="DM29" s="624"/>
      <c r="DN29" s="624"/>
      <c r="DO29" s="624"/>
      <c r="DP29" s="624"/>
      <c r="DQ29" s="624"/>
      <c r="DR29" s="624"/>
      <c r="DS29" s="624"/>
      <c r="DT29" s="624"/>
      <c r="DU29" s="624"/>
      <c r="DV29" s="625"/>
      <c r="DW29" s="628">
        <v>14.4</v>
      </c>
      <c r="DX29" s="657"/>
      <c r="DY29" s="657"/>
      <c r="DZ29" s="657"/>
      <c r="EA29" s="657"/>
      <c r="EB29" s="657"/>
      <c r="EC29" s="659"/>
    </row>
    <row r="30" spans="2:133" ht="11.25" customHeight="1">
      <c r="B30" s="620" t="s">
        <v>304</v>
      </c>
      <c r="C30" s="621"/>
      <c r="D30" s="621"/>
      <c r="E30" s="621"/>
      <c r="F30" s="621"/>
      <c r="G30" s="621"/>
      <c r="H30" s="621"/>
      <c r="I30" s="621"/>
      <c r="J30" s="621"/>
      <c r="K30" s="621"/>
      <c r="L30" s="621"/>
      <c r="M30" s="621"/>
      <c r="N30" s="621"/>
      <c r="O30" s="621"/>
      <c r="P30" s="621"/>
      <c r="Q30" s="622"/>
      <c r="R30" s="623">
        <v>71460</v>
      </c>
      <c r="S30" s="626"/>
      <c r="T30" s="626"/>
      <c r="U30" s="626"/>
      <c r="V30" s="626"/>
      <c r="W30" s="626"/>
      <c r="X30" s="626"/>
      <c r="Y30" s="627"/>
      <c r="Z30" s="685">
        <v>0.3</v>
      </c>
      <c r="AA30" s="685"/>
      <c r="AB30" s="685"/>
      <c r="AC30" s="685"/>
      <c r="AD30" s="686">
        <v>35271</v>
      </c>
      <c r="AE30" s="686"/>
      <c r="AF30" s="686"/>
      <c r="AG30" s="686"/>
      <c r="AH30" s="686"/>
      <c r="AI30" s="686"/>
      <c r="AJ30" s="686"/>
      <c r="AK30" s="686"/>
      <c r="AL30" s="628">
        <v>0.3</v>
      </c>
      <c r="AM30" s="629"/>
      <c r="AN30" s="629"/>
      <c r="AO30" s="687"/>
      <c r="AP30" s="713" t="s">
        <v>305</v>
      </c>
      <c r="AQ30" s="714"/>
      <c r="AR30" s="714"/>
      <c r="AS30" s="714"/>
      <c r="AT30" s="719" t="s">
        <v>306</v>
      </c>
      <c r="AU30" s="230"/>
      <c r="AV30" s="230"/>
      <c r="AW30" s="230"/>
      <c r="AX30" s="722" t="s">
        <v>182</v>
      </c>
      <c r="AY30" s="723"/>
      <c r="AZ30" s="723"/>
      <c r="BA30" s="723"/>
      <c r="BB30" s="723"/>
      <c r="BC30" s="723"/>
      <c r="BD30" s="723"/>
      <c r="BE30" s="723"/>
      <c r="BF30" s="724"/>
      <c r="BG30" s="703">
        <v>98.7</v>
      </c>
      <c r="BH30" s="704"/>
      <c r="BI30" s="704"/>
      <c r="BJ30" s="704"/>
      <c r="BK30" s="704"/>
      <c r="BL30" s="704"/>
      <c r="BM30" s="705">
        <v>91.1</v>
      </c>
      <c r="BN30" s="704"/>
      <c r="BO30" s="704"/>
      <c r="BP30" s="704"/>
      <c r="BQ30" s="706"/>
      <c r="BR30" s="703">
        <v>98.6</v>
      </c>
      <c r="BS30" s="704"/>
      <c r="BT30" s="704"/>
      <c r="BU30" s="704"/>
      <c r="BV30" s="704"/>
      <c r="BW30" s="704"/>
      <c r="BX30" s="705">
        <v>90.1</v>
      </c>
      <c r="BY30" s="704"/>
      <c r="BZ30" s="704"/>
      <c r="CA30" s="704"/>
      <c r="CB30" s="706"/>
      <c r="CD30" s="709"/>
      <c r="CE30" s="710"/>
      <c r="CF30" s="667" t="s">
        <v>307</v>
      </c>
      <c r="CG30" s="664"/>
      <c r="CH30" s="664"/>
      <c r="CI30" s="664"/>
      <c r="CJ30" s="664"/>
      <c r="CK30" s="664"/>
      <c r="CL30" s="664"/>
      <c r="CM30" s="664"/>
      <c r="CN30" s="664"/>
      <c r="CO30" s="664"/>
      <c r="CP30" s="664"/>
      <c r="CQ30" s="665"/>
      <c r="CR30" s="623">
        <v>1737273</v>
      </c>
      <c r="CS30" s="626"/>
      <c r="CT30" s="626"/>
      <c r="CU30" s="626"/>
      <c r="CV30" s="626"/>
      <c r="CW30" s="626"/>
      <c r="CX30" s="626"/>
      <c r="CY30" s="627"/>
      <c r="CZ30" s="628">
        <v>9.5</v>
      </c>
      <c r="DA30" s="657"/>
      <c r="DB30" s="657"/>
      <c r="DC30" s="658"/>
      <c r="DD30" s="631">
        <v>1706675</v>
      </c>
      <c r="DE30" s="626"/>
      <c r="DF30" s="626"/>
      <c r="DG30" s="626"/>
      <c r="DH30" s="626"/>
      <c r="DI30" s="626"/>
      <c r="DJ30" s="626"/>
      <c r="DK30" s="627"/>
      <c r="DL30" s="631">
        <v>1608889</v>
      </c>
      <c r="DM30" s="626"/>
      <c r="DN30" s="626"/>
      <c r="DO30" s="626"/>
      <c r="DP30" s="626"/>
      <c r="DQ30" s="626"/>
      <c r="DR30" s="626"/>
      <c r="DS30" s="626"/>
      <c r="DT30" s="626"/>
      <c r="DU30" s="626"/>
      <c r="DV30" s="627"/>
      <c r="DW30" s="628">
        <v>13.4</v>
      </c>
      <c r="DX30" s="657"/>
      <c r="DY30" s="657"/>
      <c r="DZ30" s="657"/>
      <c r="EA30" s="657"/>
      <c r="EB30" s="657"/>
      <c r="EC30" s="659"/>
    </row>
    <row r="31" spans="2:133" ht="11.25" customHeight="1">
      <c r="B31" s="620" t="s">
        <v>308</v>
      </c>
      <c r="C31" s="621"/>
      <c r="D31" s="621"/>
      <c r="E31" s="621"/>
      <c r="F31" s="621"/>
      <c r="G31" s="621"/>
      <c r="H31" s="621"/>
      <c r="I31" s="621"/>
      <c r="J31" s="621"/>
      <c r="K31" s="621"/>
      <c r="L31" s="621"/>
      <c r="M31" s="621"/>
      <c r="N31" s="621"/>
      <c r="O31" s="621"/>
      <c r="P31" s="621"/>
      <c r="Q31" s="622"/>
      <c r="R31" s="623">
        <v>46706</v>
      </c>
      <c r="S31" s="626"/>
      <c r="T31" s="626"/>
      <c r="U31" s="626"/>
      <c r="V31" s="626"/>
      <c r="W31" s="626"/>
      <c r="X31" s="626"/>
      <c r="Y31" s="627"/>
      <c r="Z31" s="685">
        <v>0.2</v>
      </c>
      <c r="AA31" s="685"/>
      <c r="AB31" s="685"/>
      <c r="AC31" s="685"/>
      <c r="AD31" s="686" t="s">
        <v>134</v>
      </c>
      <c r="AE31" s="686"/>
      <c r="AF31" s="686"/>
      <c r="AG31" s="686"/>
      <c r="AH31" s="686"/>
      <c r="AI31" s="686"/>
      <c r="AJ31" s="686"/>
      <c r="AK31" s="686"/>
      <c r="AL31" s="628" t="s">
        <v>126</v>
      </c>
      <c r="AM31" s="629"/>
      <c r="AN31" s="629"/>
      <c r="AO31" s="687"/>
      <c r="AP31" s="715"/>
      <c r="AQ31" s="716"/>
      <c r="AR31" s="716"/>
      <c r="AS31" s="716"/>
      <c r="AT31" s="720"/>
      <c r="AU31" s="229" t="s">
        <v>309</v>
      </c>
      <c r="AV31" s="229"/>
      <c r="AW31" s="229"/>
      <c r="AX31" s="620" t="s">
        <v>310</v>
      </c>
      <c r="AY31" s="621"/>
      <c r="AZ31" s="621"/>
      <c r="BA31" s="621"/>
      <c r="BB31" s="621"/>
      <c r="BC31" s="621"/>
      <c r="BD31" s="621"/>
      <c r="BE31" s="621"/>
      <c r="BF31" s="622"/>
      <c r="BG31" s="701">
        <v>99.6</v>
      </c>
      <c r="BH31" s="624"/>
      <c r="BI31" s="624"/>
      <c r="BJ31" s="624"/>
      <c r="BK31" s="624"/>
      <c r="BL31" s="624"/>
      <c r="BM31" s="629">
        <v>98.5</v>
      </c>
      <c r="BN31" s="702"/>
      <c r="BO31" s="702"/>
      <c r="BP31" s="702"/>
      <c r="BQ31" s="663"/>
      <c r="BR31" s="701">
        <v>99.7</v>
      </c>
      <c r="BS31" s="624"/>
      <c r="BT31" s="624"/>
      <c r="BU31" s="624"/>
      <c r="BV31" s="624"/>
      <c r="BW31" s="624"/>
      <c r="BX31" s="629">
        <v>98.4</v>
      </c>
      <c r="BY31" s="702"/>
      <c r="BZ31" s="702"/>
      <c r="CA31" s="702"/>
      <c r="CB31" s="663"/>
      <c r="CD31" s="709"/>
      <c r="CE31" s="710"/>
      <c r="CF31" s="667" t="s">
        <v>311</v>
      </c>
      <c r="CG31" s="664"/>
      <c r="CH31" s="664"/>
      <c r="CI31" s="664"/>
      <c r="CJ31" s="664"/>
      <c r="CK31" s="664"/>
      <c r="CL31" s="664"/>
      <c r="CM31" s="664"/>
      <c r="CN31" s="664"/>
      <c r="CO31" s="664"/>
      <c r="CP31" s="664"/>
      <c r="CQ31" s="665"/>
      <c r="CR31" s="623">
        <v>117169</v>
      </c>
      <c r="CS31" s="624"/>
      <c r="CT31" s="624"/>
      <c r="CU31" s="624"/>
      <c r="CV31" s="624"/>
      <c r="CW31" s="624"/>
      <c r="CX31" s="624"/>
      <c r="CY31" s="625"/>
      <c r="CZ31" s="628">
        <v>0.6</v>
      </c>
      <c r="DA31" s="657"/>
      <c r="DB31" s="657"/>
      <c r="DC31" s="658"/>
      <c r="DD31" s="631">
        <v>117169</v>
      </c>
      <c r="DE31" s="624"/>
      <c r="DF31" s="624"/>
      <c r="DG31" s="624"/>
      <c r="DH31" s="624"/>
      <c r="DI31" s="624"/>
      <c r="DJ31" s="624"/>
      <c r="DK31" s="625"/>
      <c r="DL31" s="631">
        <v>117169</v>
      </c>
      <c r="DM31" s="624"/>
      <c r="DN31" s="624"/>
      <c r="DO31" s="624"/>
      <c r="DP31" s="624"/>
      <c r="DQ31" s="624"/>
      <c r="DR31" s="624"/>
      <c r="DS31" s="624"/>
      <c r="DT31" s="624"/>
      <c r="DU31" s="624"/>
      <c r="DV31" s="625"/>
      <c r="DW31" s="628">
        <v>1</v>
      </c>
      <c r="DX31" s="657"/>
      <c r="DY31" s="657"/>
      <c r="DZ31" s="657"/>
      <c r="EA31" s="657"/>
      <c r="EB31" s="657"/>
      <c r="EC31" s="659"/>
    </row>
    <row r="32" spans="2:133" ht="11.25" customHeight="1">
      <c r="B32" s="620" t="s">
        <v>312</v>
      </c>
      <c r="C32" s="621"/>
      <c r="D32" s="621"/>
      <c r="E32" s="621"/>
      <c r="F32" s="621"/>
      <c r="G32" s="621"/>
      <c r="H32" s="621"/>
      <c r="I32" s="621"/>
      <c r="J32" s="621"/>
      <c r="K32" s="621"/>
      <c r="L32" s="621"/>
      <c r="M32" s="621"/>
      <c r="N32" s="621"/>
      <c r="O32" s="621"/>
      <c r="P32" s="621"/>
      <c r="Q32" s="622"/>
      <c r="R32" s="623">
        <v>186276</v>
      </c>
      <c r="S32" s="626"/>
      <c r="T32" s="626"/>
      <c r="U32" s="626"/>
      <c r="V32" s="626"/>
      <c r="W32" s="626"/>
      <c r="X32" s="626"/>
      <c r="Y32" s="627"/>
      <c r="Z32" s="685">
        <v>0.9</v>
      </c>
      <c r="AA32" s="685"/>
      <c r="AB32" s="685"/>
      <c r="AC32" s="685"/>
      <c r="AD32" s="686" t="s">
        <v>126</v>
      </c>
      <c r="AE32" s="686"/>
      <c r="AF32" s="686"/>
      <c r="AG32" s="686"/>
      <c r="AH32" s="686"/>
      <c r="AI32" s="686"/>
      <c r="AJ32" s="686"/>
      <c r="AK32" s="686"/>
      <c r="AL32" s="628" t="s">
        <v>134</v>
      </c>
      <c r="AM32" s="629"/>
      <c r="AN32" s="629"/>
      <c r="AO32" s="687"/>
      <c r="AP32" s="717"/>
      <c r="AQ32" s="718"/>
      <c r="AR32" s="718"/>
      <c r="AS32" s="718"/>
      <c r="AT32" s="721"/>
      <c r="AU32" s="231"/>
      <c r="AV32" s="231"/>
      <c r="AW32" s="231"/>
      <c r="AX32" s="635" t="s">
        <v>313</v>
      </c>
      <c r="AY32" s="636"/>
      <c r="AZ32" s="636"/>
      <c r="BA32" s="636"/>
      <c r="BB32" s="636"/>
      <c r="BC32" s="636"/>
      <c r="BD32" s="636"/>
      <c r="BE32" s="636"/>
      <c r="BF32" s="637"/>
      <c r="BG32" s="700">
        <v>97.9</v>
      </c>
      <c r="BH32" s="639"/>
      <c r="BI32" s="639"/>
      <c r="BJ32" s="639"/>
      <c r="BK32" s="639"/>
      <c r="BL32" s="639"/>
      <c r="BM32" s="683">
        <v>85.5</v>
      </c>
      <c r="BN32" s="639"/>
      <c r="BO32" s="639"/>
      <c r="BP32" s="639"/>
      <c r="BQ32" s="676"/>
      <c r="BR32" s="700">
        <v>97.7</v>
      </c>
      <c r="BS32" s="639"/>
      <c r="BT32" s="639"/>
      <c r="BU32" s="639"/>
      <c r="BV32" s="639"/>
      <c r="BW32" s="639"/>
      <c r="BX32" s="683">
        <v>84.4</v>
      </c>
      <c r="BY32" s="639"/>
      <c r="BZ32" s="639"/>
      <c r="CA32" s="639"/>
      <c r="CB32" s="676"/>
      <c r="CD32" s="711"/>
      <c r="CE32" s="712"/>
      <c r="CF32" s="667" t="s">
        <v>314</v>
      </c>
      <c r="CG32" s="664"/>
      <c r="CH32" s="664"/>
      <c r="CI32" s="664"/>
      <c r="CJ32" s="664"/>
      <c r="CK32" s="664"/>
      <c r="CL32" s="664"/>
      <c r="CM32" s="664"/>
      <c r="CN32" s="664"/>
      <c r="CO32" s="664"/>
      <c r="CP32" s="664"/>
      <c r="CQ32" s="665"/>
      <c r="CR32" s="623" t="s">
        <v>126</v>
      </c>
      <c r="CS32" s="626"/>
      <c r="CT32" s="626"/>
      <c r="CU32" s="626"/>
      <c r="CV32" s="626"/>
      <c r="CW32" s="626"/>
      <c r="CX32" s="626"/>
      <c r="CY32" s="627"/>
      <c r="CZ32" s="628" t="s">
        <v>134</v>
      </c>
      <c r="DA32" s="657"/>
      <c r="DB32" s="657"/>
      <c r="DC32" s="658"/>
      <c r="DD32" s="631" t="s">
        <v>126</v>
      </c>
      <c r="DE32" s="626"/>
      <c r="DF32" s="626"/>
      <c r="DG32" s="626"/>
      <c r="DH32" s="626"/>
      <c r="DI32" s="626"/>
      <c r="DJ32" s="626"/>
      <c r="DK32" s="627"/>
      <c r="DL32" s="631" t="s">
        <v>126</v>
      </c>
      <c r="DM32" s="626"/>
      <c r="DN32" s="626"/>
      <c r="DO32" s="626"/>
      <c r="DP32" s="626"/>
      <c r="DQ32" s="626"/>
      <c r="DR32" s="626"/>
      <c r="DS32" s="626"/>
      <c r="DT32" s="626"/>
      <c r="DU32" s="626"/>
      <c r="DV32" s="627"/>
      <c r="DW32" s="628" t="s">
        <v>240</v>
      </c>
      <c r="DX32" s="657"/>
      <c r="DY32" s="657"/>
      <c r="DZ32" s="657"/>
      <c r="EA32" s="657"/>
      <c r="EB32" s="657"/>
      <c r="EC32" s="659"/>
    </row>
    <row r="33" spans="2:133" ht="11.25" customHeight="1">
      <c r="B33" s="620" t="s">
        <v>315</v>
      </c>
      <c r="C33" s="621"/>
      <c r="D33" s="621"/>
      <c r="E33" s="621"/>
      <c r="F33" s="621"/>
      <c r="G33" s="621"/>
      <c r="H33" s="621"/>
      <c r="I33" s="621"/>
      <c r="J33" s="621"/>
      <c r="K33" s="621"/>
      <c r="L33" s="621"/>
      <c r="M33" s="621"/>
      <c r="N33" s="621"/>
      <c r="O33" s="621"/>
      <c r="P33" s="621"/>
      <c r="Q33" s="622"/>
      <c r="R33" s="623">
        <v>2001032</v>
      </c>
      <c r="S33" s="626"/>
      <c r="T33" s="626"/>
      <c r="U33" s="626"/>
      <c r="V33" s="626"/>
      <c r="W33" s="626"/>
      <c r="X33" s="626"/>
      <c r="Y33" s="627"/>
      <c r="Z33" s="685">
        <v>9.8000000000000007</v>
      </c>
      <c r="AA33" s="685"/>
      <c r="AB33" s="685"/>
      <c r="AC33" s="685"/>
      <c r="AD33" s="686" t="s">
        <v>126</v>
      </c>
      <c r="AE33" s="686"/>
      <c r="AF33" s="686"/>
      <c r="AG33" s="686"/>
      <c r="AH33" s="686"/>
      <c r="AI33" s="686"/>
      <c r="AJ33" s="686"/>
      <c r="AK33" s="686"/>
      <c r="AL33" s="628" t="s">
        <v>126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316</v>
      </c>
      <c r="CE33" s="664"/>
      <c r="CF33" s="664"/>
      <c r="CG33" s="664"/>
      <c r="CH33" s="664"/>
      <c r="CI33" s="664"/>
      <c r="CJ33" s="664"/>
      <c r="CK33" s="664"/>
      <c r="CL33" s="664"/>
      <c r="CM33" s="664"/>
      <c r="CN33" s="664"/>
      <c r="CO33" s="664"/>
      <c r="CP33" s="664"/>
      <c r="CQ33" s="665"/>
      <c r="CR33" s="623">
        <v>9122935</v>
      </c>
      <c r="CS33" s="624"/>
      <c r="CT33" s="624"/>
      <c r="CU33" s="624"/>
      <c r="CV33" s="624"/>
      <c r="CW33" s="624"/>
      <c r="CX33" s="624"/>
      <c r="CY33" s="625"/>
      <c r="CZ33" s="628">
        <v>49.7</v>
      </c>
      <c r="DA33" s="657"/>
      <c r="DB33" s="657"/>
      <c r="DC33" s="658"/>
      <c r="DD33" s="631">
        <v>7214891</v>
      </c>
      <c r="DE33" s="624"/>
      <c r="DF33" s="624"/>
      <c r="DG33" s="624"/>
      <c r="DH33" s="624"/>
      <c r="DI33" s="624"/>
      <c r="DJ33" s="624"/>
      <c r="DK33" s="625"/>
      <c r="DL33" s="631">
        <v>5186374</v>
      </c>
      <c r="DM33" s="624"/>
      <c r="DN33" s="624"/>
      <c r="DO33" s="624"/>
      <c r="DP33" s="624"/>
      <c r="DQ33" s="624"/>
      <c r="DR33" s="624"/>
      <c r="DS33" s="624"/>
      <c r="DT33" s="624"/>
      <c r="DU33" s="624"/>
      <c r="DV33" s="625"/>
      <c r="DW33" s="628">
        <v>43.2</v>
      </c>
      <c r="DX33" s="657"/>
      <c r="DY33" s="657"/>
      <c r="DZ33" s="657"/>
      <c r="EA33" s="657"/>
      <c r="EB33" s="657"/>
      <c r="EC33" s="659"/>
    </row>
    <row r="34" spans="2:133" ht="11.25" customHeight="1">
      <c r="B34" s="620" t="s">
        <v>317</v>
      </c>
      <c r="C34" s="621"/>
      <c r="D34" s="621"/>
      <c r="E34" s="621"/>
      <c r="F34" s="621"/>
      <c r="G34" s="621"/>
      <c r="H34" s="621"/>
      <c r="I34" s="621"/>
      <c r="J34" s="621"/>
      <c r="K34" s="621"/>
      <c r="L34" s="621"/>
      <c r="M34" s="621"/>
      <c r="N34" s="621"/>
      <c r="O34" s="621"/>
      <c r="P34" s="621"/>
      <c r="Q34" s="622"/>
      <c r="R34" s="623">
        <v>691059</v>
      </c>
      <c r="S34" s="626"/>
      <c r="T34" s="626"/>
      <c r="U34" s="626"/>
      <c r="V34" s="626"/>
      <c r="W34" s="626"/>
      <c r="X34" s="626"/>
      <c r="Y34" s="627"/>
      <c r="Z34" s="685">
        <v>3.4</v>
      </c>
      <c r="AA34" s="685"/>
      <c r="AB34" s="685"/>
      <c r="AC34" s="685"/>
      <c r="AD34" s="686">
        <v>3198</v>
      </c>
      <c r="AE34" s="686"/>
      <c r="AF34" s="686"/>
      <c r="AG34" s="686"/>
      <c r="AH34" s="686"/>
      <c r="AI34" s="686"/>
      <c r="AJ34" s="686"/>
      <c r="AK34" s="686"/>
      <c r="AL34" s="628">
        <v>0</v>
      </c>
      <c r="AM34" s="629"/>
      <c r="AN34" s="629"/>
      <c r="AO34" s="687"/>
      <c r="AP34" s="234"/>
      <c r="AQ34" s="697" t="s">
        <v>318</v>
      </c>
      <c r="AR34" s="698"/>
      <c r="AS34" s="698"/>
      <c r="AT34" s="698"/>
      <c r="AU34" s="698"/>
      <c r="AV34" s="698"/>
      <c r="AW34" s="698"/>
      <c r="AX34" s="698"/>
      <c r="AY34" s="698"/>
      <c r="AZ34" s="698"/>
      <c r="BA34" s="698"/>
      <c r="BB34" s="698"/>
      <c r="BC34" s="698"/>
      <c r="BD34" s="698"/>
      <c r="BE34" s="698"/>
      <c r="BF34" s="699"/>
      <c r="BG34" s="697" t="s">
        <v>319</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320</v>
      </c>
      <c r="CE34" s="664"/>
      <c r="CF34" s="664"/>
      <c r="CG34" s="664"/>
      <c r="CH34" s="664"/>
      <c r="CI34" s="664"/>
      <c r="CJ34" s="664"/>
      <c r="CK34" s="664"/>
      <c r="CL34" s="664"/>
      <c r="CM34" s="664"/>
      <c r="CN34" s="664"/>
      <c r="CO34" s="664"/>
      <c r="CP34" s="664"/>
      <c r="CQ34" s="665"/>
      <c r="CR34" s="623">
        <v>2842338</v>
      </c>
      <c r="CS34" s="626"/>
      <c r="CT34" s="626"/>
      <c r="CU34" s="626"/>
      <c r="CV34" s="626"/>
      <c r="CW34" s="626"/>
      <c r="CX34" s="626"/>
      <c r="CY34" s="627"/>
      <c r="CZ34" s="628">
        <v>15.5</v>
      </c>
      <c r="DA34" s="657"/>
      <c r="DB34" s="657"/>
      <c r="DC34" s="658"/>
      <c r="DD34" s="631">
        <v>2269962</v>
      </c>
      <c r="DE34" s="626"/>
      <c r="DF34" s="626"/>
      <c r="DG34" s="626"/>
      <c r="DH34" s="626"/>
      <c r="DI34" s="626"/>
      <c r="DJ34" s="626"/>
      <c r="DK34" s="627"/>
      <c r="DL34" s="631">
        <v>1653924</v>
      </c>
      <c r="DM34" s="626"/>
      <c r="DN34" s="626"/>
      <c r="DO34" s="626"/>
      <c r="DP34" s="626"/>
      <c r="DQ34" s="626"/>
      <c r="DR34" s="626"/>
      <c r="DS34" s="626"/>
      <c r="DT34" s="626"/>
      <c r="DU34" s="626"/>
      <c r="DV34" s="627"/>
      <c r="DW34" s="628">
        <v>13.8</v>
      </c>
      <c r="DX34" s="657"/>
      <c r="DY34" s="657"/>
      <c r="DZ34" s="657"/>
      <c r="EA34" s="657"/>
      <c r="EB34" s="657"/>
      <c r="EC34" s="659"/>
    </row>
    <row r="35" spans="2:133" ht="11.25" customHeight="1">
      <c r="B35" s="620" t="s">
        <v>321</v>
      </c>
      <c r="C35" s="621"/>
      <c r="D35" s="621"/>
      <c r="E35" s="621"/>
      <c r="F35" s="621"/>
      <c r="G35" s="621"/>
      <c r="H35" s="621"/>
      <c r="I35" s="621"/>
      <c r="J35" s="621"/>
      <c r="K35" s="621"/>
      <c r="L35" s="621"/>
      <c r="M35" s="621"/>
      <c r="N35" s="621"/>
      <c r="O35" s="621"/>
      <c r="P35" s="621"/>
      <c r="Q35" s="622"/>
      <c r="R35" s="623">
        <v>1238700</v>
      </c>
      <c r="S35" s="626"/>
      <c r="T35" s="626"/>
      <c r="U35" s="626"/>
      <c r="V35" s="626"/>
      <c r="W35" s="626"/>
      <c r="X35" s="626"/>
      <c r="Y35" s="627"/>
      <c r="Z35" s="685">
        <v>6.1</v>
      </c>
      <c r="AA35" s="685"/>
      <c r="AB35" s="685"/>
      <c r="AC35" s="685"/>
      <c r="AD35" s="686" t="s">
        <v>126</v>
      </c>
      <c r="AE35" s="686"/>
      <c r="AF35" s="686"/>
      <c r="AG35" s="686"/>
      <c r="AH35" s="686"/>
      <c r="AI35" s="686"/>
      <c r="AJ35" s="686"/>
      <c r="AK35" s="686"/>
      <c r="AL35" s="628" t="s">
        <v>126</v>
      </c>
      <c r="AM35" s="629"/>
      <c r="AN35" s="629"/>
      <c r="AO35" s="687"/>
      <c r="AP35" s="234"/>
      <c r="AQ35" s="691" t="s">
        <v>322</v>
      </c>
      <c r="AR35" s="692"/>
      <c r="AS35" s="692"/>
      <c r="AT35" s="692"/>
      <c r="AU35" s="692"/>
      <c r="AV35" s="692"/>
      <c r="AW35" s="692"/>
      <c r="AX35" s="692"/>
      <c r="AY35" s="693"/>
      <c r="AZ35" s="688">
        <v>2592132</v>
      </c>
      <c r="BA35" s="689"/>
      <c r="BB35" s="689"/>
      <c r="BC35" s="689"/>
      <c r="BD35" s="689"/>
      <c r="BE35" s="689"/>
      <c r="BF35" s="690"/>
      <c r="BG35" s="694" t="s">
        <v>323</v>
      </c>
      <c r="BH35" s="695"/>
      <c r="BI35" s="695"/>
      <c r="BJ35" s="695"/>
      <c r="BK35" s="695"/>
      <c r="BL35" s="695"/>
      <c r="BM35" s="695"/>
      <c r="BN35" s="695"/>
      <c r="BO35" s="695"/>
      <c r="BP35" s="695"/>
      <c r="BQ35" s="695"/>
      <c r="BR35" s="695"/>
      <c r="BS35" s="695"/>
      <c r="BT35" s="695"/>
      <c r="BU35" s="696"/>
      <c r="BV35" s="688">
        <v>326938</v>
      </c>
      <c r="BW35" s="689"/>
      <c r="BX35" s="689"/>
      <c r="BY35" s="689"/>
      <c r="BZ35" s="689"/>
      <c r="CA35" s="689"/>
      <c r="CB35" s="690"/>
      <c r="CD35" s="667" t="s">
        <v>324</v>
      </c>
      <c r="CE35" s="664"/>
      <c r="CF35" s="664"/>
      <c r="CG35" s="664"/>
      <c r="CH35" s="664"/>
      <c r="CI35" s="664"/>
      <c r="CJ35" s="664"/>
      <c r="CK35" s="664"/>
      <c r="CL35" s="664"/>
      <c r="CM35" s="664"/>
      <c r="CN35" s="664"/>
      <c r="CO35" s="664"/>
      <c r="CP35" s="664"/>
      <c r="CQ35" s="665"/>
      <c r="CR35" s="623">
        <v>1573202</v>
      </c>
      <c r="CS35" s="624"/>
      <c r="CT35" s="624"/>
      <c r="CU35" s="624"/>
      <c r="CV35" s="624"/>
      <c r="CW35" s="624"/>
      <c r="CX35" s="624"/>
      <c r="CY35" s="625"/>
      <c r="CZ35" s="628">
        <v>8.6</v>
      </c>
      <c r="DA35" s="657"/>
      <c r="DB35" s="657"/>
      <c r="DC35" s="658"/>
      <c r="DD35" s="631">
        <v>1422766</v>
      </c>
      <c r="DE35" s="624"/>
      <c r="DF35" s="624"/>
      <c r="DG35" s="624"/>
      <c r="DH35" s="624"/>
      <c r="DI35" s="624"/>
      <c r="DJ35" s="624"/>
      <c r="DK35" s="625"/>
      <c r="DL35" s="631">
        <v>1020755</v>
      </c>
      <c r="DM35" s="624"/>
      <c r="DN35" s="624"/>
      <c r="DO35" s="624"/>
      <c r="DP35" s="624"/>
      <c r="DQ35" s="624"/>
      <c r="DR35" s="624"/>
      <c r="DS35" s="624"/>
      <c r="DT35" s="624"/>
      <c r="DU35" s="624"/>
      <c r="DV35" s="625"/>
      <c r="DW35" s="628">
        <v>8.5</v>
      </c>
      <c r="DX35" s="657"/>
      <c r="DY35" s="657"/>
      <c r="DZ35" s="657"/>
      <c r="EA35" s="657"/>
      <c r="EB35" s="657"/>
      <c r="EC35" s="659"/>
    </row>
    <row r="36" spans="2:133" ht="11.25" customHeight="1">
      <c r="B36" s="620" t="s">
        <v>325</v>
      </c>
      <c r="C36" s="621"/>
      <c r="D36" s="621"/>
      <c r="E36" s="621"/>
      <c r="F36" s="621"/>
      <c r="G36" s="621"/>
      <c r="H36" s="621"/>
      <c r="I36" s="621"/>
      <c r="J36" s="621"/>
      <c r="K36" s="621"/>
      <c r="L36" s="621"/>
      <c r="M36" s="621"/>
      <c r="N36" s="621"/>
      <c r="O36" s="621"/>
      <c r="P36" s="621"/>
      <c r="Q36" s="622"/>
      <c r="R36" s="623" t="s">
        <v>134</v>
      </c>
      <c r="S36" s="626"/>
      <c r="T36" s="626"/>
      <c r="U36" s="626"/>
      <c r="V36" s="626"/>
      <c r="W36" s="626"/>
      <c r="X36" s="626"/>
      <c r="Y36" s="627"/>
      <c r="Z36" s="685" t="s">
        <v>240</v>
      </c>
      <c r="AA36" s="685"/>
      <c r="AB36" s="685"/>
      <c r="AC36" s="685"/>
      <c r="AD36" s="686" t="s">
        <v>126</v>
      </c>
      <c r="AE36" s="686"/>
      <c r="AF36" s="686"/>
      <c r="AG36" s="686"/>
      <c r="AH36" s="686"/>
      <c r="AI36" s="686"/>
      <c r="AJ36" s="686"/>
      <c r="AK36" s="686"/>
      <c r="AL36" s="628" t="s">
        <v>134</v>
      </c>
      <c r="AM36" s="629"/>
      <c r="AN36" s="629"/>
      <c r="AO36" s="687"/>
      <c r="AQ36" s="660" t="s">
        <v>326</v>
      </c>
      <c r="AR36" s="661"/>
      <c r="AS36" s="661"/>
      <c r="AT36" s="661"/>
      <c r="AU36" s="661"/>
      <c r="AV36" s="661"/>
      <c r="AW36" s="661"/>
      <c r="AX36" s="661"/>
      <c r="AY36" s="662"/>
      <c r="AZ36" s="623">
        <v>1067493</v>
      </c>
      <c r="BA36" s="626"/>
      <c r="BB36" s="626"/>
      <c r="BC36" s="626"/>
      <c r="BD36" s="624"/>
      <c r="BE36" s="624"/>
      <c r="BF36" s="663"/>
      <c r="BG36" s="667" t="s">
        <v>327</v>
      </c>
      <c r="BH36" s="664"/>
      <c r="BI36" s="664"/>
      <c r="BJ36" s="664"/>
      <c r="BK36" s="664"/>
      <c r="BL36" s="664"/>
      <c r="BM36" s="664"/>
      <c r="BN36" s="664"/>
      <c r="BO36" s="664"/>
      <c r="BP36" s="664"/>
      <c r="BQ36" s="664"/>
      <c r="BR36" s="664"/>
      <c r="BS36" s="664"/>
      <c r="BT36" s="664"/>
      <c r="BU36" s="665"/>
      <c r="BV36" s="623">
        <v>292774</v>
      </c>
      <c r="BW36" s="626"/>
      <c r="BX36" s="626"/>
      <c r="BY36" s="626"/>
      <c r="BZ36" s="626"/>
      <c r="CA36" s="626"/>
      <c r="CB36" s="666"/>
      <c r="CD36" s="667" t="s">
        <v>328</v>
      </c>
      <c r="CE36" s="664"/>
      <c r="CF36" s="664"/>
      <c r="CG36" s="664"/>
      <c r="CH36" s="664"/>
      <c r="CI36" s="664"/>
      <c r="CJ36" s="664"/>
      <c r="CK36" s="664"/>
      <c r="CL36" s="664"/>
      <c r="CM36" s="664"/>
      <c r="CN36" s="664"/>
      <c r="CO36" s="664"/>
      <c r="CP36" s="664"/>
      <c r="CQ36" s="665"/>
      <c r="CR36" s="623">
        <v>2662360</v>
      </c>
      <c r="CS36" s="626"/>
      <c r="CT36" s="626"/>
      <c r="CU36" s="626"/>
      <c r="CV36" s="626"/>
      <c r="CW36" s="626"/>
      <c r="CX36" s="626"/>
      <c r="CY36" s="627"/>
      <c r="CZ36" s="628">
        <v>14.5</v>
      </c>
      <c r="DA36" s="657"/>
      <c r="DB36" s="657"/>
      <c r="DC36" s="658"/>
      <c r="DD36" s="631">
        <v>2151160</v>
      </c>
      <c r="DE36" s="626"/>
      <c r="DF36" s="626"/>
      <c r="DG36" s="626"/>
      <c r="DH36" s="626"/>
      <c r="DI36" s="626"/>
      <c r="DJ36" s="626"/>
      <c r="DK36" s="627"/>
      <c r="DL36" s="631">
        <v>1293072</v>
      </c>
      <c r="DM36" s="626"/>
      <c r="DN36" s="626"/>
      <c r="DO36" s="626"/>
      <c r="DP36" s="626"/>
      <c r="DQ36" s="626"/>
      <c r="DR36" s="626"/>
      <c r="DS36" s="626"/>
      <c r="DT36" s="626"/>
      <c r="DU36" s="626"/>
      <c r="DV36" s="627"/>
      <c r="DW36" s="628">
        <v>10.8</v>
      </c>
      <c r="DX36" s="657"/>
      <c r="DY36" s="657"/>
      <c r="DZ36" s="657"/>
      <c r="EA36" s="657"/>
      <c r="EB36" s="657"/>
      <c r="EC36" s="659"/>
    </row>
    <row r="37" spans="2:133" ht="11.25" customHeight="1">
      <c r="B37" s="620" t="s">
        <v>329</v>
      </c>
      <c r="C37" s="621"/>
      <c r="D37" s="621"/>
      <c r="E37" s="621"/>
      <c r="F37" s="621"/>
      <c r="G37" s="621"/>
      <c r="H37" s="621"/>
      <c r="I37" s="621"/>
      <c r="J37" s="621"/>
      <c r="K37" s="621"/>
      <c r="L37" s="621"/>
      <c r="M37" s="621"/>
      <c r="N37" s="621"/>
      <c r="O37" s="621"/>
      <c r="P37" s="621"/>
      <c r="Q37" s="622"/>
      <c r="R37" s="623">
        <v>601900</v>
      </c>
      <c r="S37" s="626"/>
      <c r="T37" s="626"/>
      <c r="U37" s="626"/>
      <c r="V37" s="626"/>
      <c r="W37" s="626"/>
      <c r="X37" s="626"/>
      <c r="Y37" s="627"/>
      <c r="Z37" s="685">
        <v>2.9</v>
      </c>
      <c r="AA37" s="685"/>
      <c r="AB37" s="685"/>
      <c r="AC37" s="685"/>
      <c r="AD37" s="686" t="s">
        <v>126</v>
      </c>
      <c r="AE37" s="686"/>
      <c r="AF37" s="686"/>
      <c r="AG37" s="686"/>
      <c r="AH37" s="686"/>
      <c r="AI37" s="686"/>
      <c r="AJ37" s="686"/>
      <c r="AK37" s="686"/>
      <c r="AL37" s="628" t="s">
        <v>240</v>
      </c>
      <c r="AM37" s="629"/>
      <c r="AN37" s="629"/>
      <c r="AO37" s="687"/>
      <c r="AQ37" s="660" t="s">
        <v>330</v>
      </c>
      <c r="AR37" s="661"/>
      <c r="AS37" s="661"/>
      <c r="AT37" s="661"/>
      <c r="AU37" s="661"/>
      <c r="AV37" s="661"/>
      <c r="AW37" s="661"/>
      <c r="AX37" s="661"/>
      <c r="AY37" s="662"/>
      <c r="AZ37" s="623">
        <v>172259</v>
      </c>
      <c r="BA37" s="626"/>
      <c r="BB37" s="626"/>
      <c r="BC37" s="626"/>
      <c r="BD37" s="624"/>
      <c r="BE37" s="624"/>
      <c r="BF37" s="663"/>
      <c r="BG37" s="667" t="s">
        <v>331</v>
      </c>
      <c r="BH37" s="664"/>
      <c r="BI37" s="664"/>
      <c r="BJ37" s="664"/>
      <c r="BK37" s="664"/>
      <c r="BL37" s="664"/>
      <c r="BM37" s="664"/>
      <c r="BN37" s="664"/>
      <c r="BO37" s="664"/>
      <c r="BP37" s="664"/>
      <c r="BQ37" s="664"/>
      <c r="BR37" s="664"/>
      <c r="BS37" s="664"/>
      <c r="BT37" s="664"/>
      <c r="BU37" s="665"/>
      <c r="BV37" s="623">
        <v>4434</v>
      </c>
      <c r="BW37" s="626"/>
      <c r="BX37" s="626"/>
      <c r="BY37" s="626"/>
      <c r="BZ37" s="626"/>
      <c r="CA37" s="626"/>
      <c r="CB37" s="666"/>
      <c r="CD37" s="667" t="s">
        <v>332</v>
      </c>
      <c r="CE37" s="664"/>
      <c r="CF37" s="664"/>
      <c r="CG37" s="664"/>
      <c r="CH37" s="664"/>
      <c r="CI37" s="664"/>
      <c r="CJ37" s="664"/>
      <c r="CK37" s="664"/>
      <c r="CL37" s="664"/>
      <c r="CM37" s="664"/>
      <c r="CN37" s="664"/>
      <c r="CO37" s="664"/>
      <c r="CP37" s="664"/>
      <c r="CQ37" s="665"/>
      <c r="CR37" s="623">
        <v>711100</v>
      </c>
      <c r="CS37" s="624"/>
      <c r="CT37" s="624"/>
      <c r="CU37" s="624"/>
      <c r="CV37" s="624"/>
      <c r="CW37" s="624"/>
      <c r="CX37" s="624"/>
      <c r="CY37" s="625"/>
      <c r="CZ37" s="628">
        <v>3.9</v>
      </c>
      <c r="DA37" s="657"/>
      <c r="DB37" s="657"/>
      <c r="DC37" s="658"/>
      <c r="DD37" s="631">
        <v>483100</v>
      </c>
      <c r="DE37" s="624"/>
      <c r="DF37" s="624"/>
      <c r="DG37" s="624"/>
      <c r="DH37" s="624"/>
      <c r="DI37" s="624"/>
      <c r="DJ37" s="624"/>
      <c r="DK37" s="625"/>
      <c r="DL37" s="631">
        <v>460214</v>
      </c>
      <c r="DM37" s="624"/>
      <c r="DN37" s="624"/>
      <c r="DO37" s="624"/>
      <c r="DP37" s="624"/>
      <c r="DQ37" s="624"/>
      <c r="DR37" s="624"/>
      <c r="DS37" s="624"/>
      <c r="DT37" s="624"/>
      <c r="DU37" s="624"/>
      <c r="DV37" s="625"/>
      <c r="DW37" s="628">
        <v>3.8</v>
      </c>
      <c r="DX37" s="657"/>
      <c r="DY37" s="657"/>
      <c r="DZ37" s="657"/>
      <c r="EA37" s="657"/>
      <c r="EB37" s="657"/>
      <c r="EC37" s="659"/>
    </row>
    <row r="38" spans="2:133" ht="11.25" customHeight="1">
      <c r="B38" s="635" t="s">
        <v>333</v>
      </c>
      <c r="C38" s="636"/>
      <c r="D38" s="636"/>
      <c r="E38" s="636"/>
      <c r="F38" s="636"/>
      <c r="G38" s="636"/>
      <c r="H38" s="636"/>
      <c r="I38" s="636"/>
      <c r="J38" s="636"/>
      <c r="K38" s="636"/>
      <c r="L38" s="636"/>
      <c r="M38" s="636"/>
      <c r="N38" s="636"/>
      <c r="O38" s="636"/>
      <c r="P38" s="636"/>
      <c r="Q38" s="637"/>
      <c r="R38" s="638">
        <v>20428611</v>
      </c>
      <c r="S38" s="675"/>
      <c r="T38" s="675"/>
      <c r="U38" s="675"/>
      <c r="V38" s="675"/>
      <c r="W38" s="675"/>
      <c r="X38" s="675"/>
      <c r="Y38" s="680"/>
      <c r="Z38" s="681">
        <v>100</v>
      </c>
      <c r="AA38" s="681"/>
      <c r="AB38" s="681"/>
      <c r="AC38" s="681"/>
      <c r="AD38" s="682">
        <v>11410613</v>
      </c>
      <c r="AE38" s="682"/>
      <c r="AF38" s="682"/>
      <c r="AG38" s="682"/>
      <c r="AH38" s="682"/>
      <c r="AI38" s="682"/>
      <c r="AJ38" s="682"/>
      <c r="AK38" s="682"/>
      <c r="AL38" s="641">
        <v>100</v>
      </c>
      <c r="AM38" s="683"/>
      <c r="AN38" s="683"/>
      <c r="AO38" s="684"/>
      <c r="AQ38" s="660" t="s">
        <v>334</v>
      </c>
      <c r="AR38" s="661"/>
      <c r="AS38" s="661"/>
      <c r="AT38" s="661"/>
      <c r="AU38" s="661"/>
      <c r="AV38" s="661"/>
      <c r="AW38" s="661"/>
      <c r="AX38" s="661"/>
      <c r="AY38" s="662"/>
      <c r="AZ38" s="623">
        <v>72212</v>
      </c>
      <c r="BA38" s="626"/>
      <c r="BB38" s="626"/>
      <c r="BC38" s="626"/>
      <c r="BD38" s="624"/>
      <c r="BE38" s="624"/>
      <c r="BF38" s="663"/>
      <c r="BG38" s="667" t="s">
        <v>335</v>
      </c>
      <c r="BH38" s="664"/>
      <c r="BI38" s="664"/>
      <c r="BJ38" s="664"/>
      <c r="BK38" s="664"/>
      <c r="BL38" s="664"/>
      <c r="BM38" s="664"/>
      <c r="BN38" s="664"/>
      <c r="BO38" s="664"/>
      <c r="BP38" s="664"/>
      <c r="BQ38" s="664"/>
      <c r="BR38" s="664"/>
      <c r="BS38" s="664"/>
      <c r="BT38" s="664"/>
      <c r="BU38" s="665"/>
      <c r="BV38" s="623">
        <v>6925</v>
      </c>
      <c r="BW38" s="626"/>
      <c r="BX38" s="626"/>
      <c r="BY38" s="626"/>
      <c r="BZ38" s="626"/>
      <c r="CA38" s="626"/>
      <c r="CB38" s="666"/>
      <c r="CD38" s="667" t="s">
        <v>336</v>
      </c>
      <c r="CE38" s="664"/>
      <c r="CF38" s="664"/>
      <c r="CG38" s="664"/>
      <c r="CH38" s="664"/>
      <c r="CI38" s="664"/>
      <c r="CJ38" s="664"/>
      <c r="CK38" s="664"/>
      <c r="CL38" s="664"/>
      <c r="CM38" s="664"/>
      <c r="CN38" s="664"/>
      <c r="CO38" s="664"/>
      <c r="CP38" s="664"/>
      <c r="CQ38" s="665"/>
      <c r="CR38" s="623">
        <v>1452067</v>
      </c>
      <c r="CS38" s="626"/>
      <c r="CT38" s="626"/>
      <c r="CU38" s="626"/>
      <c r="CV38" s="626"/>
      <c r="CW38" s="626"/>
      <c r="CX38" s="626"/>
      <c r="CY38" s="627"/>
      <c r="CZ38" s="628">
        <v>7.9</v>
      </c>
      <c r="DA38" s="657"/>
      <c r="DB38" s="657"/>
      <c r="DC38" s="658"/>
      <c r="DD38" s="631">
        <v>1296679</v>
      </c>
      <c r="DE38" s="626"/>
      <c r="DF38" s="626"/>
      <c r="DG38" s="626"/>
      <c r="DH38" s="626"/>
      <c r="DI38" s="626"/>
      <c r="DJ38" s="626"/>
      <c r="DK38" s="627"/>
      <c r="DL38" s="631">
        <v>1218419</v>
      </c>
      <c r="DM38" s="626"/>
      <c r="DN38" s="626"/>
      <c r="DO38" s="626"/>
      <c r="DP38" s="626"/>
      <c r="DQ38" s="626"/>
      <c r="DR38" s="626"/>
      <c r="DS38" s="626"/>
      <c r="DT38" s="626"/>
      <c r="DU38" s="626"/>
      <c r="DV38" s="627"/>
      <c r="DW38" s="628">
        <v>10.1</v>
      </c>
      <c r="DX38" s="657"/>
      <c r="DY38" s="657"/>
      <c r="DZ38" s="657"/>
      <c r="EA38" s="657"/>
      <c r="EB38" s="657"/>
      <c r="EC38" s="659"/>
    </row>
    <row r="39" spans="2:133" ht="11.25" customHeight="1">
      <c r="AQ39" s="660" t="s">
        <v>337</v>
      </c>
      <c r="AR39" s="661"/>
      <c r="AS39" s="661"/>
      <c r="AT39" s="661"/>
      <c r="AU39" s="661"/>
      <c r="AV39" s="661"/>
      <c r="AW39" s="661"/>
      <c r="AX39" s="661"/>
      <c r="AY39" s="662"/>
      <c r="AZ39" s="623">
        <v>360</v>
      </c>
      <c r="BA39" s="626"/>
      <c r="BB39" s="626"/>
      <c r="BC39" s="626"/>
      <c r="BD39" s="624"/>
      <c r="BE39" s="624"/>
      <c r="BF39" s="663"/>
      <c r="BG39" s="668" t="s">
        <v>338</v>
      </c>
      <c r="BH39" s="669"/>
      <c r="BI39" s="669"/>
      <c r="BJ39" s="669"/>
      <c r="BK39" s="669"/>
      <c r="BL39" s="235"/>
      <c r="BM39" s="664" t="s">
        <v>339</v>
      </c>
      <c r="BN39" s="664"/>
      <c r="BO39" s="664"/>
      <c r="BP39" s="664"/>
      <c r="BQ39" s="664"/>
      <c r="BR39" s="664"/>
      <c r="BS39" s="664"/>
      <c r="BT39" s="664"/>
      <c r="BU39" s="665"/>
      <c r="BV39" s="623">
        <v>71</v>
      </c>
      <c r="BW39" s="626"/>
      <c r="BX39" s="626"/>
      <c r="BY39" s="626"/>
      <c r="BZ39" s="626"/>
      <c r="CA39" s="626"/>
      <c r="CB39" s="666"/>
      <c r="CD39" s="667" t="s">
        <v>340</v>
      </c>
      <c r="CE39" s="664"/>
      <c r="CF39" s="664"/>
      <c r="CG39" s="664"/>
      <c r="CH39" s="664"/>
      <c r="CI39" s="664"/>
      <c r="CJ39" s="664"/>
      <c r="CK39" s="664"/>
      <c r="CL39" s="664"/>
      <c r="CM39" s="664"/>
      <c r="CN39" s="664"/>
      <c r="CO39" s="664"/>
      <c r="CP39" s="664"/>
      <c r="CQ39" s="665"/>
      <c r="CR39" s="623">
        <v>132996</v>
      </c>
      <c r="CS39" s="624"/>
      <c r="CT39" s="624"/>
      <c r="CU39" s="624"/>
      <c r="CV39" s="624"/>
      <c r="CW39" s="624"/>
      <c r="CX39" s="624"/>
      <c r="CY39" s="625"/>
      <c r="CZ39" s="628">
        <v>0.7</v>
      </c>
      <c r="DA39" s="657"/>
      <c r="DB39" s="657"/>
      <c r="DC39" s="658"/>
      <c r="DD39" s="631">
        <v>19494</v>
      </c>
      <c r="DE39" s="624"/>
      <c r="DF39" s="624"/>
      <c r="DG39" s="624"/>
      <c r="DH39" s="624"/>
      <c r="DI39" s="624"/>
      <c r="DJ39" s="624"/>
      <c r="DK39" s="625"/>
      <c r="DL39" s="631" t="s">
        <v>126</v>
      </c>
      <c r="DM39" s="624"/>
      <c r="DN39" s="624"/>
      <c r="DO39" s="624"/>
      <c r="DP39" s="624"/>
      <c r="DQ39" s="624"/>
      <c r="DR39" s="624"/>
      <c r="DS39" s="624"/>
      <c r="DT39" s="624"/>
      <c r="DU39" s="624"/>
      <c r="DV39" s="625"/>
      <c r="DW39" s="628" t="s">
        <v>134</v>
      </c>
      <c r="DX39" s="657"/>
      <c r="DY39" s="657"/>
      <c r="DZ39" s="657"/>
      <c r="EA39" s="657"/>
      <c r="EB39" s="657"/>
      <c r="EC39" s="659"/>
    </row>
    <row r="40" spans="2:133" ht="11.25" customHeight="1">
      <c r="AQ40" s="660" t="s">
        <v>341</v>
      </c>
      <c r="AR40" s="661"/>
      <c r="AS40" s="661"/>
      <c r="AT40" s="661"/>
      <c r="AU40" s="661"/>
      <c r="AV40" s="661"/>
      <c r="AW40" s="661"/>
      <c r="AX40" s="661"/>
      <c r="AY40" s="662"/>
      <c r="AZ40" s="623">
        <v>187991</v>
      </c>
      <c r="BA40" s="626"/>
      <c r="BB40" s="626"/>
      <c r="BC40" s="626"/>
      <c r="BD40" s="624"/>
      <c r="BE40" s="624"/>
      <c r="BF40" s="663"/>
      <c r="BG40" s="668"/>
      <c r="BH40" s="669"/>
      <c r="BI40" s="669"/>
      <c r="BJ40" s="669"/>
      <c r="BK40" s="669"/>
      <c r="BL40" s="235"/>
      <c r="BM40" s="664" t="s">
        <v>342</v>
      </c>
      <c r="BN40" s="664"/>
      <c r="BO40" s="664"/>
      <c r="BP40" s="664"/>
      <c r="BQ40" s="664"/>
      <c r="BR40" s="664"/>
      <c r="BS40" s="664"/>
      <c r="BT40" s="664"/>
      <c r="BU40" s="665"/>
      <c r="BV40" s="623" t="s">
        <v>134</v>
      </c>
      <c r="BW40" s="626"/>
      <c r="BX40" s="626"/>
      <c r="BY40" s="626"/>
      <c r="BZ40" s="626"/>
      <c r="CA40" s="626"/>
      <c r="CB40" s="666"/>
      <c r="CD40" s="667" t="s">
        <v>343</v>
      </c>
      <c r="CE40" s="664"/>
      <c r="CF40" s="664"/>
      <c r="CG40" s="664"/>
      <c r="CH40" s="664"/>
      <c r="CI40" s="664"/>
      <c r="CJ40" s="664"/>
      <c r="CK40" s="664"/>
      <c r="CL40" s="664"/>
      <c r="CM40" s="664"/>
      <c r="CN40" s="664"/>
      <c r="CO40" s="664"/>
      <c r="CP40" s="664"/>
      <c r="CQ40" s="665"/>
      <c r="CR40" s="623">
        <v>459972</v>
      </c>
      <c r="CS40" s="626"/>
      <c r="CT40" s="626"/>
      <c r="CU40" s="626"/>
      <c r="CV40" s="626"/>
      <c r="CW40" s="626"/>
      <c r="CX40" s="626"/>
      <c r="CY40" s="627"/>
      <c r="CZ40" s="628">
        <v>2.5</v>
      </c>
      <c r="DA40" s="657"/>
      <c r="DB40" s="657"/>
      <c r="DC40" s="658"/>
      <c r="DD40" s="631">
        <v>54830</v>
      </c>
      <c r="DE40" s="626"/>
      <c r="DF40" s="626"/>
      <c r="DG40" s="626"/>
      <c r="DH40" s="626"/>
      <c r="DI40" s="626"/>
      <c r="DJ40" s="626"/>
      <c r="DK40" s="627"/>
      <c r="DL40" s="631">
        <v>204</v>
      </c>
      <c r="DM40" s="626"/>
      <c r="DN40" s="626"/>
      <c r="DO40" s="626"/>
      <c r="DP40" s="626"/>
      <c r="DQ40" s="626"/>
      <c r="DR40" s="626"/>
      <c r="DS40" s="626"/>
      <c r="DT40" s="626"/>
      <c r="DU40" s="626"/>
      <c r="DV40" s="627"/>
      <c r="DW40" s="628">
        <v>0</v>
      </c>
      <c r="DX40" s="657"/>
      <c r="DY40" s="657"/>
      <c r="DZ40" s="657"/>
      <c r="EA40" s="657"/>
      <c r="EB40" s="657"/>
      <c r="EC40" s="659"/>
    </row>
    <row r="41" spans="2:133" ht="11.25" customHeight="1">
      <c r="AQ41" s="672" t="s">
        <v>344</v>
      </c>
      <c r="AR41" s="673"/>
      <c r="AS41" s="673"/>
      <c r="AT41" s="673"/>
      <c r="AU41" s="673"/>
      <c r="AV41" s="673"/>
      <c r="AW41" s="673"/>
      <c r="AX41" s="673"/>
      <c r="AY41" s="674"/>
      <c r="AZ41" s="638">
        <v>1091817</v>
      </c>
      <c r="BA41" s="675"/>
      <c r="BB41" s="675"/>
      <c r="BC41" s="675"/>
      <c r="BD41" s="639"/>
      <c r="BE41" s="639"/>
      <c r="BF41" s="676"/>
      <c r="BG41" s="670"/>
      <c r="BH41" s="671"/>
      <c r="BI41" s="671"/>
      <c r="BJ41" s="671"/>
      <c r="BK41" s="671"/>
      <c r="BL41" s="236"/>
      <c r="BM41" s="677" t="s">
        <v>345</v>
      </c>
      <c r="BN41" s="677"/>
      <c r="BO41" s="677"/>
      <c r="BP41" s="677"/>
      <c r="BQ41" s="677"/>
      <c r="BR41" s="677"/>
      <c r="BS41" s="677"/>
      <c r="BT41" s="677"/>
      <c r="BU41" s="678"/>
      <c r="BV41" s="638">
        <v>329</v>
      </c>
      <c r="BW41" s="675"/>
      <c r="BX41" s="675"/>
      <c r="BY41" s="675"/>
      <c r="BZ41" s="675"/>
      <c r="CA41" s="675"/>
      <c r="CB41" s="679"/>
      <c r="CD41" s="667" t="s">
        <v>346</v>
      </c>
      <c r="CE41" s="664"/>
      <c r="CF41" s="664"/>
      <c r="CG41" s="664"/>
      <c r="CH41" s="664"/>
      <c r="CI41" s="664"/>
      <c r="CJ41" s="664"/>
      <c r="CK41" s="664"/>
      <c r="CL41" s="664"/>
      <c r="CM41" s="664"/>
      <c r="CN41" s="664"/>
      <c r="CO41" s="664"/>
      <c r="CP41" s="664"/>
      <c r="CQ41" s="665"/>
      <c r="CR41" s="623" t="s">
        <v>126</v>
      </c>
      <c r="CS41" s="624"/>
      <c r="CT41" s="624"/>
      <c r="CU41" s="624"/>
      <c r="CV41" s="624"/>
      <c r="CW41" s="624"/>
      <c r="CX41" s="624"/>
      <c r="CY41" s="625"/>
      <c r="CZ41" s="628" t="s">
        <v>134</v>
      </c>
      <c r="DA41" s="657"/>
      <c r="DB41" s="657"/>
      <c r="DC41" s="658"/>
      <c r="DD41" s="631" t="s">
        <v>134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348</v>
      </c>
      <c r="CE42" s="621"/>
      <c r="CF42" s="621"/>
      <c r="CG42" s="621"/>
      <c r="CH42" s="621"/>
      <c r="CI42" s="621"/>
      <c r="CJ42" s="621"/>
      <c r="CK42" s="621"/>
      <c r="CL42" s="621"/>
      <c r="CM42" s="621"/>
      <c r="CN42" s="621"/>
      <c r="CO42" s="621"/>
      <c r="CP42" s="621"/>
      <c r="CQ42" s="622"/>
      <c r="CR42" s="623">
        <v>2684614</v>
      </c>
      <c r="CS42" s="626"/>
      <c r="CT42" s="626"/>
      <c r="CU42" s="626"/>
      <c r="CV42" s="626"/>
      <c r="CW42" s="626"/>
      <c r="CX42" s="626"/>
      <c r="CY42" s="627"/>
      <c r="CZ42" s="628">
        <v>14.6</v>
      </c>
      <c r="DA42" s="629"/>
      <c r="DB42" s="629"/>
      <c r="DC42" s="630"/>
      <c r="DD42" s="631">
        <v>1704925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350</v>
      </c>
      <c r="CE43" s="621"/>
      <c r="CF43" s="621"/>
      <c r="CG43" s="621"/>
      <c r="CH43" s="621"/>
      <c r="CI43" s="621"/>
      <c r="CJ43" s="621"/>
      <c r="CK43" s="621"/>
      <c r="CL43" s="621"/>
      <c r="CM43" s="621"/>
      <c r="CN43" s="621"/>
      <c r="CO43" s="621"/>
      <c r="CP43" s="621"/>
      <c r="CQ43" s="622"/>
      <c r="CR43" s="623">
        <v>67396</v>
      </c>
      <c r="CS43" s="624"/>
      <c r="CT43" s="624"/>
      <c r="CU43" s="624"/>
      <c r="CV43" s="624"/>
      <c r="CW43" s="624"/>
      <c r="CX43" s="624"/>
      <c r="CY43" s="625"/>
      <c r="CZ43" s="628">
        <v>0.4</v>
      </c>
      <c r="DA43" s="657"/>
      <c r="DB43" s="657"/>
      <c r="DC43" s="658"/>
      <c r="DD43" s="631">
        <v>67396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351</v>
      </c>
      <c r="CD44" s="651" t="s">
        <v>302</v>
      </c>
      <c r="CE44" s="652"/>
      <c r="CF44" s="620" t="s">
        <v>352</v>
      </c>
      <c r="CG44" s="621"/>
      <c r="CH44" s="621"/>
      <c r="CI44" s="621"/>
      <c r="CJ44" s="621"/>
      <c r="CK44" s="621"/>
      <c r="CL44" s="621"/>
      <c r="CM44" s="621"/>
      <c r="CN44" s="621"/>
      <c r="CO44" s="621"/>
      <c r="CP44" s="621"/>
      <c r="CQ44" s="622"/>
      <c r="CR44" s="623">
        <v>2532414</v>
      </c>
      <c r="CS44" s="626"/>
      <c r="CT44" s="626"/>
      <c r="CU44" s="626"/>
      <c r="CV44" s="626"/>
      <c r="CW44" s="626"/>
      <c r="CX44" s="626"/>
      <c r="CY44" s="627"/>
      <c r="CZ44" s="628">
        <v>13.8</v>
      </c>
      <c r="DA44" s="629"/>
      <c r="DB44" s="629"/>
      <c r="DC44" s="630"/>
      <c r="DD44" s="631">
        <v>1652968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353</v>
      </c>
      <c r="CG45" s="621"/>
      <c r="CH45" s="621"/>
      <c r="CI45" s="621"/>
      <c r="CJ45" s="621"/>
      <c r="CK45" s="621"/>
      <c r="CL45" s="621"/>
      <c r="CM45" s="621"/>
      <c r="CN45" s="621"/>
      <c r="CO45" s="621"/>
      <c r="CP45" s="621"/>
      <c r="CQ45" s="622"/>
      <c r="CR45" s="623">
        <v>758922</v>
      </c>
      <c r="CS45" s="624"/>
      <c r="CT45" s="624"/>
      <c r="CU45" s="624"/>
      <c r="CV45" s="624"/>
      <c r="CW45" s="624"/>
      <c r="CX45" s="624"/>
      <c r="CY45" s="625"/>
      <c r="CZ45" s="628">
        <v>4.0999999999999996</v>
      </c>
      <c r="DA45" s="657"/>
      <c r="DB45" s="657"/>
      <c r="DC45" s="658"/>
      <c r="DD45" s="631">
        <v>244760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354</v>
      </c>
      <c r="CG46" s="621"/>
      <c r="CH46" s="621"/>
      <c r="CI46" s="621"/>
      <c r="CJ46" s="621"/>
      <c r="CK46" s="621"/>
      <c r="CL46" s="621"/>
      <c r="CM46" s="621"/>
      <c r="CN46" s="621"/>
      <c r="CO46" s="621"/>
      <c r="CP46" s="621"/>
      <c r="CQ46" s="622"/>
      <c r="CR46" s="623">
        <v>1683736</v>
      </c>
      <c r="CS46" s="626"/>
      <c r="CT46" s="626"/>
      <c r="CU46" s="626"/>
      <c r="CV46" s="626"/>
      <c r="CW46" s="626"/>
      <c r="CX46" s="626"/>
      <c r="CY46" s="627"/>
      <c r="CZ46" s="628">
        <v>9.1999999999999993</v>
      </c>
      <c r="DA46" s="629"/>
      <c r="DB46" s="629"/>
      <c r="DC46" s="630"/>
      <c r="DD46" s="631">
        <v>1327165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355</v>
      </c>
      <c r="CG47" s="621"/>
      <c r="CH47" s="621"/>
      <c r="CI47" s="621"/>
      <c r="CJ47" s="621"/>
      <c r="CK47" s="621"/>
      <c r="CL47" s="621"/>
      <c r="CM47" s="621"/>
      <c r="CN47" s="621"/>
      <c r="CO47" s="621"/>
      <c r="CP47" s="621"/>
      <c r="CQ47" s="622"/>
      <c r="CR47" s="623">
        <v>152200</v>
      </c>
      <c r="CS47" s="624"/>
      <c r="CT47" s="624"/>
      <c r="CU47" s="624"/>
      <c r="CV47" s="624"/>
      <c r="CW47" s="624"/>
      <c r="CX47" s="624"/>
      <c r="CY47" s="625"/>
      <c r="CZ47" s="628">
        <v>0.8</v>
      </c>
      <c r="DA47" s="657"/>
      <c r="DB47" s="657"/>
      <c r="DC47" s="658"/>
      <c r="DD47" s="631">
        <v>51957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356</v>
      </c>
      <c r="CG48" s="621"/>
      <c r="CH48" s="621"/>
      <c r="CI48" s="621"/>
      <c r="CJ48" s="621"/>
      <c r="CK48" s="621"/>
      <c r="CL48" s="621"/>
      <c r="CM48" s="621"/>
      <c r="CN48" s="621"/>
      <c r="CO48" s="621"/>
      <c r="CP48" s="621"/>
      <c r="CQ48" s="622"/>
      <c r="CR48" s="623" t="s">
        <v>134</v>
      </c>
      <c r="CS48" s="626"/>
      <c r="CT48" s="626"/>
      <c r="CU48" s="626"/>
      <c r="CV48" s="626"/>
      <c r="CW48" s="626"/>
      <c r="CX48" s="626"/>
      <c r="CY48" s="627"/>
      <c r="CZ48" s="628" t="s">
        <v>126</v>
      </c>
      <c r="DA48" s="629"/>
      <c r="DB48" s="629"/>
      <c r="DC48" s="630"/>
      <c r="DD48" s="631" t="s">
        <v>134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357</v>
      </c>
      <c r="CE49" s="636"/>
      <c r="CF49" s="636"/>
      <c r="CG49" s="636"/>
      <c r="CH49" s="636"/>
      <c r="CI49" s="636"/>
      <c r="CJ49" s="636"/>
      <c r="CK49" s="636"/>
      <c r="CL49" s="636"/>
      <c r="CM49" s="636"/>
      <c r="CN49" s="636"/>
      <c r="CO49" s="636"/>
      <c r="CP49" s="636"/>
      <c r="CQ49" s="637"/>
      <c r="CR49" s="638">
        <v>18371776</v>
      </c>
      <c r="CS49" s="639"/>
      <c r="CT49" s="639"/>
      <c r="CU49" s="639"/>
      <c r="CV49" s="639"/>
      <c r="CW49" s="639"/>
      <c r="CX49" s="639"/>
      <c r="CY49" s="640"/>
      <c r="CZ49" s="641">
        <v>100</v>
      </c>
      <c r="DA49" s="642"/>
      <c r="DB49" s="642"/>
      <c r="DC49" s="643"/>
      <c r="DD49" s="644">
        <v>13765837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OWMeUJPeO9KpidZoFS3QMBlZzVr4RD4OLw1RtykWo9LOUULUenNa+B7WuGneTP/aE/i8JeNblJNOfcR6E4ol0A==" saltValue="mt8jJeAQQ0EQgfN5A+U4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4" t="s">
        <v>359</v>
      </c>
      <c r="DK2" s="1165"/>
      <c r="DL2" s="1165"/>
      <c r="DM2" s="1165"/>
      <c r="DN2" s="1165"/>
      <c r="DO2" s="1166"/>
      <c r="DP2" s="249"/>
      <c r="DQ2" s="1164" t="s">
        <v>360</v>
      </c>
      <c r="DR2" s="1165"/>
      <c r="DS2" s="1165"/>
      <c r="DT2" s="1165"/>
      <c r="DU2" s="1165"/>
      <c r="DV2" s="1165"/>
      <c r="DW2" s="1165"/>
      <c r="DX2" s="1165"/>
      <c r="DY2" s="1165"/>
      <c r="DZ2" s="1166"/>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7" t="s">
        <v>361</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9" t="s">
        <v>363</v>
      </c>
      <c r="B5" s="1050"/>
      <c r="C5" s="1050"/>
      <c r="D5" s="1050"/>
      <c r="E5" s="1050"/>
      <c r="F5" s="1050"/>
      <c r="G5" s="1050"/>
      <c r="H5" s="1050"/>
      <c r="I5" s="1050"/>
      <c r="J5" s="1050"/>
      <c r="K5" s="1050"/>
      <c r="L5" s="1050"/>
      <c r="M5" s="1050"/>
      <c r="N5" s="1050"/>
      <c r="O5" s="1050"/>
      <c r="P5" s="1051"/>
      <c r="Q5" s="1055" t="s">
        <v>364</v>
      </c>
      <c r="R5" s="1056"/>
      <c r="S5" s="1056"/>
      <c r="T5" s="1056"/>
      <c r="U5" s="1057"/>
      <c r="V5" s="1055" t="s">
        <v>365</v>
      </c>
      <c r="W5" s="1056"/>
      <c r="X5" s="1056"/>
      <c r="Y5" s="1056"/>
      <c r="Z5" s="1057"/>
      <c r="AA5" s="1055" t="s">
        <v>366</v>
      </c>
      <c r="AB5" s="1056"/>
      <c r="AC5" s="1056"/>
      <c r="AD5" s="1056"/>
      <c r="AE5" s="1056"/>
      <c r="AF5" s="1167" t="s">
        <v>367</v>
      </c>
      <c r="AG5" s="1056"/>
      <c r="AH5" s="1056"/>
      <c r="AI5" s="1056"/>
      <c r="AJ5" s="1071"/>
      <c r="AK5" s="1056" t="s">
        <v>368</v>
      </c>
      <c r="AL5" s="1056"/>
      <c r="AM5" s="1056"/>
      <c r="AN5" s="1056"/>
      <c r="AO5" s="1057"/>
      <c r="AP5" s="1055" t="s">
        <v>369</v>
      </c>
      <c r="AQ5" s="1056"/>
      <c r="AR5" s="1056"/>
      <c r="AS5" s="1056"/>
      <c r="AT5" s="1057"/>
      <c r="AU5" s="1055" t="s">
        <v>370</v>
      </c>
      <c r="AV5" s="1056"/>
      <c r="AW5" s="1056"/>
      <c r="AX5" s="1056"/>
      <c r="AY5" s="1071"/>
      <c r="AZ5" s="256"/>
      <c r="BA5" s="256"/>
      <c r="BB5" s="256"/>
      <c r="BC5" s="256"/>
      <c r="BD5" s="256"/>
      <c r="BE5" s="257"/>
      <c r="BF5" s="257"/>
      <c r="BG5" s="257"/>
      <c r="BH5" s="257"/>
      <c r="BI5" s="257"/>
      <c r="BJ5" s="257"/>
      <c r="BK5" s="257"/>
      <c r="BL5" s="257"/>
      <c r="BM5" s="257"/>
      <c r="BN5" s="257"/>
      <c r="BO5" s="257"/>
      <c r="BP5" s="257"/>
      <c r="BQ5" s="1049" t="s">
        <v>371</v>
      </c>
      <c r="BR5" s="1050"/>
      <c r="BS5" s="1050"/>
      <c r="BT5" s="1050"/>
      <c r="BU5" s="1050"/>
      <c r="BV5" s="1050"/>
      <c r="BW5" s="1050"/>
      <c r="BX5" s="1050"/>
      <c r="BY5" s="1050"/>
      <c r="BZ5" s="1050"/>
      <c r="CA5" s="1050"/>
      <c r="CB5" s="1050"/>
      <c r="CC5" s="1050"/>
      <c r="CD5" s="1050"/>
      <c r="CE5" s="1050"/>
      <c r="CF5" s="1050"/>
      <c r="CG5" s="1051"/>
      <c r="CH5" s="1055" t="s">
        <v>372</v>
      </c>
      <c r="CI5" s="1056"/>
      <c r="CJ5" s="1056"/>
      <c r="CK5" s="1056"/>
      <c r="CL5" s="1057"/>
      <c r="CM5" s="1055" t="s">
        <v>373</v>
      </c>
      <c r="CN5" s="1056"/>
      <c r="CO5" s="1056"/>
      <c r="CP5" s="1056"/>
      <c r="CQ5" s="1057"/>
      <c r="CR5" s="1055" t="s">
        <v>374</v>
      </c>
      <c r="CS5" s="1056"/>
      <c r="CT5" s="1056"/>
      <c r="CU5" s="1056"/>
      <c r="CV5" s="1057"/>
      <c r="CW5" s="1055" t="s">
        <v>375</v>
      </c>
      <c r="CX5" s="1056"/>
      <c r="CY5" s="1056"/>
      <c r="CZ5" s="1056"/>
      <c r="DA5" s="1057"/>
      <c r="DB5" s="1055" t="s">
        <v>376</v>
      </c>
      <c r="DC5" s="1056"/>
      <c r="DD5" s="1056"/>
      <c r="DE5" s="1056"/>
      <c r="DF5" s="1057"/>
      <c r="DG5" s="1152" t="s">
        <v>377</v>
      </c>
      <c r="DH5" s="1153"/>
      <c r="DI5" s="1153"/>
      <c r="DJ5" s="1153"/>
      <c r="DK5" s="1154"/>
      <c r="DL5" s="1152" t="s">
        <v>378</v>
      </c>
      <c r="DM5" s="1153"/>
      <c r="DN5" s="1153"/>
      <c r="DO5" s="1153"/>
      <c r="DP5" s="1154"/>
      <c r="DQ5" s="1055" t="s">
        <v>379</v>
      </c>
      <c r="DR5" s="1056"/>
      <c r="DS5" s="1056"/>
      <c r="DT5" s="1056"/>
      <c r="DU5" s="1057"/>
      <c r="DV5" s="1055" t="s">
        <v>370</v>
      </c>
      <c r="DW5" s="1056"/>
      <c r="DX5" s="1056"/>
      <c r="DY5" s="1056"/>
      <c r="DZ5" s="1071"/>
      <c r="EA5" s="254"/>
    </row>
    <row r="6" spans="1:131" s="255" customFormat="1" ht="26.25" customHeight="1" thickBot="1">
      <c r="A6" s="1052"/>
      <c r="B6" s="1053"/>
      <c r="C6" s="1053"/>
      <c r="D6" s="1053"/>
      <c r="E6" s="1053"/>
      <c r="F6" s="1053"/>
      <c r="G6" s="1053"/>
      <c r="H6" s="1053"/>
      <c r="I6" s="1053"/>
      <c r="J6" s="1053"/>
      <c r="K6" s="1053"/>
      <c r="L6" s="1053"/>
      <c r="M6" s="1053"/>
      <c r="N6" s="1053"/>
      <c r="O6" s="1053"/>
      <c r="P6" s="1054"/>
      <c r="Q6" s="1058"/>
      <c r="R6" s="1059"/>
      <c r="S6" s="1059"/>
      <c r="T6" s="1059"/>
      <c r="U6" s="1060"/>
      <c r="V6" s="1058"/>
      <c r="W6" s="1059"/>
      <c r="X6" s="1059"/>
      <c r="Y6" s="1059"/>
      <c r="Z6" s="1060"/>
      <c r="AA6" s="1058"/>
      <c r="AB6" s="1059"/>
      <c r="AC6" s="1059"/>
      <c r="AD6" s="1059"/>
      <c r="AE6" s="1059"/>
      <c r="AF6" s="1168"/>
      <c r="AG6" s="1059"/>
      <c r="AH6" s="1059"/>
      <c r="AI6" s="1059"/>
      <c r="AJ6" s="1072"/>
      <c r="AK6" s="1059"/>
      <c r="AL6" s="1059"/>
      <c r="AM6" s="1059"/>
      <c r="AN6" s="1059"/>
      <c r="AO6" s="1060"/>
      <c r="AP6" s="1058"/>
      <c r="AQ6" s="1059"/>
      <c r="AR6" s="1059"/>
      <c r="AS6" s="1059"/>
      <c r="AT6" s="1060"/>
      <c r="AU6" s="1058"/>
      <c r="AV6" s="1059"/>
      <c r="AW6" s="1059"/>
      <c r="AX6" s="1059"/>
      <c r="AY6" s="1072"/>
      <c r="AZ6" s="252"/>
      <c r="BA6" s="252"/>
      <c r="BB6" s="252"/>
      <c r="BC6" s="252"/>
      <c r="BD6" s="252"/>
      <c r="BE6" s="253"/>
      <c r="BF6" s="253"/>
      <c r="BG6" s="253"/>
      <c r="BH6" s="253"/>
      <c r="BI6" s="253"/>
      <c r="BJ6" s="253"/>
      <c r="BK6" s="253"/>
      <c r="BL6" s="253"/>
      <c r="BM6" s="253"/>
      <c r="BN6" s="253"/>
      <c r="BO6" s="253"/>
      <c r="BP6" s="253"/>
      <c r="BQ6" s="1052"/>
      <c r="BR6" s="1053"/>
      <c r="BS6" s="1053"/>
      <c r="BT6" s="1053"/>
      <c r="BU6" s="1053"/>
      <c r="BV6" s="1053"/>
      <c r="BW6" s="1053"/>
      <c r="BX6" s="1053"/>
      <c r="BY6" s="1053"/>
      <c r="BZ6" s="1053"/>
      <c r="CA6" s="1053"/>
      <c r="CB6" s="1053"/>
      <c r="CC6" s="1053"/>
      <c r="CD6" s="1053"/>
      <c r="CE6" s="1053"/>
      <c r="CF6" s="1053"/>
      <c r="CG6" s="1054"/>
      <c r="CH6" s="1058"/>
      <c r="CI6" s="1059"/>
      <c r="CJ6" s="1059"/>
      <c r="CK6" s="1059"/>
      <c r="CL6" s="1060"/>
      <c r="CM6" s="1058"/>
      <c r="CN6" s="1059"/>
      <c r="CO6" s="1059"/>
      <c r="CP6" s="1059"/>
      <c r="CQ6" s="1060"/>
      <c r="CR6" s="1058"/>
      <c r="CS6" s="1059"/>
      <c r="CT6" s="1059"/>
      <c r="CU6" s="1059"/>
      <c r="CV6" s="1060"/>
      <c r="CW6" s="1058"/>
      <c r="CX6" s="1059"/>
      <c r="CY6" s="1059"/>
      <c r="CZ6" s="1059"/>
      <c r="DA6" s="1060"/>
      <c r="DB6" s="1058"/>
      <c r="DC6" s="1059"/>
      <c r="DD6" s="1059"/>
      <c r="DE6" s="1059"/>
      <c r="DF6" s="1060"/>
      <c r="DG6" s="1155"/>
      <c r="DH6" s="1156"/>
      <c r="DI6" s="1156"/>
      <c r="DJ6" s="1156"/>
      <c r="DK6" s="1157"/>
      <c r="DL6" s="1155"/>
      <c r="DM6" s="1156"/>
      <c r="DN6" s="1156"/>
      <c r="DO6" s="1156"/>
      <c r="DP6" s="1157"/>
      <c r="DQ6" s="1058"/>
      <c r="DR6" s="1059"/>
      <c r="DS6" s="1059"/>
      <c r="DT6" s="1059"/>
      <c r="DU6" s="1060"/>
      <c r="DV6" s="1058"/>
      <c r="DW6" s="1059"/>
      <c r="DX6" s="1059"/>
      <c r="DY6" s="1059"/>
      <c r="DZ6" s="1072"/>
      <c r="EA6" s="254"/>
    </row>
    <row r="7" spans="1:131" s="255" customFormat="1" ht="26.25" customHeight="1" thickTop="1">
      <c r="A7" s="258">
        <v>1</v>
      </c>
      <c r="B7" s="1104" t="s">
        <v>380</v>
      </c>
      <c r="C7" s="1105"/>
      <c r="D7" s="1105"/>
      <c r="E7" s="1105"/>
      <c r="F7" s="1105"/>
      <c r="G7" s="1105"/>
      <c r="H7" s="1105"/>
      <c r="I7" s="1105"/>
      <c r="J7" s="1105"/>
      <c r="K7" s="1105"/>
      <c r="L7" s="1105"/>
      <c r="M7" s="1105"/>
      <c r="N7" s="1105"/>
      <c r="O7" s="1105"/>
      <c r="P7" s="1106"/>
      <c r="Q7" s="1158">
        <v>20538</v>
      </c>
      <c r="R7" s="1159"/>
      <c r="S7" s="1159"/>
      <c r="T7" s="1159"/>
      <c r="U7" s="1159"/>
      <c r="V7" s="1159">
        <v>18481</v>
      </c>
      <c r="W7" s="1159"/>
      <c r="X7" s="1159"/>
      <c r="Y7" s="1159"/>
      <c r="Z7" s="1159"/>
      <c r="AA7" s="1159">
        <v>2057</v>
      </c>
      <c r="AB7" s="1159"/>
      <c r="AC7" s="1159"/>
      <c r="AD7" s="1159"/>
      <c r="AE7" s="1160"/>
      <c r="AF7" s="1161">
        <v>1921</v>
      </c>
      <c r="AG7" s="1162"/>
      <c r="AH7" s="1162"/>
      <c r="AI7" s="1162"/>
      <c r="AJ7" s="1163"/>
      <c r="AK7" s="1145">
        <v>181</v>
      </c>
      <c r="AL7" s="1146"/>
      <c r="AM7" s="1146"/>
      <c r="AN7" s="1146"/>
      <c r="AO7" s="1146"/>
      <c r="AP7" s="1146">
        <v>18458</v>
      </c>
      <c r="AQ7" s="1146"/>
      <c r="AR7" s="1146"/>
      <c r="AS7" s="1146"/>
      <c r="AT7" s="1146"/>
      <c r="AU7" s="1147"/>
      <c r="AV7" s="1147"/>
      <c r="AW7" s="1147"/>
      <c r="AX7" s="1147"/>
      <c r="AY7" s="1148"/>
      <c r="AZ7" s="252"/>
      <c r="BA7" s="252"/>
      <c r="BB7" s="252"/>
      <c r="BC7" s="252"/>
      <c r="BD7" s="252"/>
      <c r="BE7" s="253"/>
      <c r="BF7" s="253"/>
      <c r="BG7" s="253"/>
      <c r="BH7" s="253"/>
      <c r="BI7" s="253"/>
      <c r="BJ7" s="253"/>
      <c r="BK7" s="253"/>
      <c r="BL7" s="253"/>
      <c r="BM7" s="253"/>
      <c r="BN7" s="253"/>
      <c r="BO7" s="253"/>
      <c r="BP7" s="253"/>
      <c r="BQ7" s="259">
        <v>1</v>
      </c>
      <c r="BR7" s="260"/>
      <c r="BS7" s="1149" t="s">
        <v>593</v>
      </c>
      <c r="BT7" s="1150"/>
      <c r="BU7" s="1150"/>
      <c r="BV7" s="1150"/>
      <c r="BW7" s="1150"/>
      <c r="BX7" s="1150"/>
      <c r="BY7" s="1150"/>
      <c r="BZ7" s="1150"/>
      <c r="CA7" s="1150"/>
      <c r="CB7" s="1150"/>
      <c r="CC7" s="1150"/>
      <c r="CD7" s="1150"/>
      <c r="CE7" s="1150"/>
      <c r="CF7" s="1150"/>
      <c r="CG7" s="1151"/>
      <c r="CH7" s="1142">
        <v>9</v>
      </c>
      <c r="CI7" s="1143"/>
      <c r="CJ7" s="1143"/>
      <c r="CK7" s="1143"/>
      <c r="CL7" s="1144"/>
      <c r="CM7" s="1142">
        <v>207</v>
      </c>
      <c r="CN7" s="1143"/>
      <c r="CO7" s="1143"/>
      <c r="CP7" s="1143"/>
      <c r="CQ7" s="1144"/>
      <c r="CR7" s="1142">
        <v>20</v>
      </c>
      <c r="CS7" s="1143"/>
      <c r="CT7" s="1143"/>
      <c r="CU7" s="1143"/>
      <c r="CV7" s="1144"/>
      <c r="CW7" s="1142" t="s">
        <v>597</v>
      </c>
      <c r="CX7" s="1143"/>
      <c r="CY7" s="1143"/>
      <c r="CZ7" s="1143"/>
      <c r="DA7" s="1144"/>
      <c r="DB7" s="1142" t="s">
        <v>597</v>
      </c>
      <c r="DC7" s="1143"/>
      <c r="DD7" s="1143"/>
      <c r="DE7" s="1143"/>
      <c r="DF7" s="1144"/>
      <c r="DG7" s="1142" t="s">
        <v>597</v>
      </c>
      <c r="DH7" s="1143"/>
      <c r="DI7" s="1143"/>
      <c r="DJ7" s="1143"/>
      <c r="DK7" s="1144"/>
      <c r="DL7" s="1142" t="s">
        <v>597</v>
      </c>
      <c r="DM7" s="1143"/>
      <c r="DN7" s="1143"/>
      <c r="DO7" s="1143"/>
      <c r="DP7" s="1144"/>
      <c r="DQ7" s="1142" t="s">
        <v>597</v>
      </c>
      <c r="DR7" s="1143"/>
      <c r="DS7" s="1143"/>
      <c r="DT7" s="1143"/>
      <c r="DU7" s="1144"/>
      <c r="DV7" s="1169"/>
      <c r="DW7" s="1170"/>
      <c r="DX7" s="1170"/>
      <c r="DY7" s="1170"/>
      <c r="DZ7" s="1171"/>
      <c r="EA7" s="254"/>
    </row>
    <row r="8" spans="1:131" s="255" customFormat="1" ht="26.25" customHeight="1">
      <c r="A8" s="261">
        <v>2</v>
      </c>
      <c r="B8" s="1091"/>
      <c r="C8" s="1092"/>
      <c r="D8" s="1092"/>
      <c r="E8" s="1092"/>
      <c r="F8" s="1092"/>
      <c r="G8" s="1092"/>
      <c r="H8" s="1092"/>
      <c r="I8" s="1092"/>
      <c r="J8" s="1092"/>
      <c r="K8" s="1092"/>
      <c r="L8" s="1092"/>
      <c r="M8" s="1092"/>
      <c r="N8" s="1092"/>
      <c r="O8" s="1092"/>
      <c r="P8" s="1093"/>
      <c r="Q8" s="1097"/>
      <c r="R8" s="1098"/>
      <c r="S8" s="1098"/>
      <c r="T8" s="1098"/>
      <c r="U8" s="1098"/>
      <c r="V8" s="1098"/>
      <c r="W8" s="1098"/>
      <c r="X8" s="1098"/>
      <c r="Y8" s="1098"/>
      <c r="Z8" s="1098"/>
      <c r="AA8" s="1098"/>
      <c r="AB8" s="1098"/>
      <c r="AC8" s="1098"/>
      <c r="AD8" s="1098"/>
      <c r="AE8" s="1099"/>
      <c r="AF8" s="1073"/>
      <c r="AG8" s="1074"/>
      <c r="AH8" s="1074"/>
      <c r="AI8" s="1074"/>
      <c r="AJ8" s="1075"/>
      <c r="AK8" s="1140"/>
      <c r="AL8" s="1141"/>
      <c r="AM8" s="1141"/>
      <c r="AN8" s="1141"/>
      <c r="AO8" s="1141"/>
      <c r="AP8" s="1141"/>
      <c r="AQ8" s="1141"/>
      <c r="AR8" s="1141"/>
      <c r="AS8" s="1141"/>
      <c r="AT8" s="1141"/>
      <c r="AU8" s="1138"/>
      <c r="AV8" s="1138"/>
      <c r="AW8" s="1138"/>
      <c r="AX8" s="1138"/>
      <c r="AY8" s="1139"/>
      <c r="AZ8" s="252"/>
      <c r="BA8" s="252"/>
      <c r="BB8" s="252"/>
      <c r="BC8" s="252"/>
      <c r="BD8" s="252"/>
      <c r="BE8" s="253"/>
      <c r="BF8" s="253"/>
      <c r="BG8" s="253"/>
      <c r="BH8" s="253"/>
      <c r="BI8" s="253"/>
      <c r="BJ8" s="253"/>
      <c r="BK8" s="253"/>
      <c r="BL8" s="253"/>
      <c r="BM8" s="253"/>
      <c r="BN8" s="253"/>
      <c r="BO8" s="253"/>
      <c r="BP8" s="253"/>
      <c r="BQ8" s="262">
        <v>2</v>
      </c>
      <c r="BR8" s="263"/>
      <c r="BS8" s="1068" t="s">
        <v>594</v>
      </c>
      <c r="BT8" s="1069"/>
      <c r="BU8" s="1069"/>
      <c r="BV8" s="1069"/>
      <c r="BW8" s="1069"/>
      <c r="BX8" s="1069"/>
      <c r="BY8" s="1069"/>
      <c r="BZ8" s="1069"/>
      <c r="CA8" s="1069"/>
      <c r="CB8" s="1069"/>
      <c r="CC8" s="1069"/>
      <c r="CD8" s="1069"/>
      <c r="CE8" s="1069"/>
      <c r="CF8" s="1069"/>
      <c r="CG8" s="1070"/>
      <c r="CH8" s="1043">
        <v>3</v>
      </c>
      <c r="CI8" s="1044"/>
      <c r="CJ8" s="1044"/>
      <c r="CK8" s="1044"/>
      <c r="CL8" s="1045"/>
      <c r="CM8" s="1043">
        <v>33</v>
      </c>
      <c r="CN8" s="1044"/>
      <c r="CO8" s="1044"/>
      <c r="CP8" s="1044"/>
      <c r="CQ8" s="1045"/>
      <c r="CR8" s="1043">
        <v>16</v>
      </c>
      <c r="CS8" s="1044"/>
      <c r="CT8" s="1044"/>
      <c r="CU8" s="1044"/>
      <c r="CV8" s="1045"/>
      <c r="CW8" s="1043" t="s">
        <v>597</v>
      </c>
      <c r="CX8" s="1044"/>
      <c r="CY8" s="1044"/>
      <c r="CZ8" s="1044"/>
      <c r="DA8" s="1045"/>
      <c r="DB8" s="1043" t="s">
        <v>597</v>
      </c>
      <c r="DC8" s="1044"/>
      <c r="DD8" s="1044"/>
      <c r="DE8" s="1044"/>
      <c r="DF8" s="1045"/>
      <c r="DG8" s="1043" t="s">
        <v>597</v>
      </c>
      <c r="DH8" s="1044"/>
      <c r="DI8" s="1044"/>
      <c r="DJ8" s="1044"/>
      <c r="DK8" s="1045"/>
      <c r="DL8" s="1043" t="s">
        <v>597</v>
      </c>
      <c r="DM8" s="1044"/>
      <c r="DN8" s="1044"/>
      <c r="DO8" s="1044"/>
      <c r="DP8" s="1045"/>
      <c r="DQ8" s="1043" t="s">
        <v>597</v>
      </c>
      <c r="DR8" s="1044"/>
      <c r="DS8" s="1044"/>
      <c r="DT8" s="1044"/>
      <c r="DU8" s="1045"/>
      <c r="DV8" s="1046"/>
      <c r="DW8" s="1047"/>
      <c r="DX8" s="1047"/>
      <c r="DY8" s="1047"/>
      <c r="DZ8" s="1048"/>
      <c r="EA8" s="254"/>
    </row>
    <row r="9" spans="1:131" s="255" customFormat="1" ht="26.25" customHeight="1">
      <c r="A9" s="261">
        <v>3</v>
      </c>
      <c r="B9" s="1091"/>
      <c r="C9" s="1092"/>
      <c r="D9" s="1092"/>
      <c r="E9" s="1092"/>
      <c r="F9" s="1092"/>
      <c r="G9" s="1092"/>
      <c r="H9" s="1092"/>
      <c r="I9" s="1092"/>
      <c r="J9" s="1092"/>
      <c r="K9" s="1092"/>
      <c r="L9" s="1092"/>
      <c r="M9" s="1092"/>
      <c r="N9" s="1092"/>
      <c r="O9" s="1092"/>
      <c r="P9" s="1093"/>
      <c r="Q9" s="1097"/>
      <c r="R9" s="1098"/>
      <c r="S9" s="1098"/>
      <c r="T9" s="1098"/>
      <c r="U9" s="1098"/>
      <c r="V9" s="1098"/>
      <c r="W9" s="1098"/>
      <c r="X9" s="1098"/>
      <c r="Y9" s="1098"/>
      <c r="Z9" s="1098"/>
      <c r="AA9" s="1098"/>
      <c r="AB9" s="1098"/>
      <c r="AC9" s="1098"/>
      <c r="AD9" s="1098"/>
      <c r="AE9" s="1099"/>
      <c r="AF9" s="1073"/>
      <c r="AG9" s="1074"/>
      <c r="AH9" s="1074"/>
      <c r="AI9" s="1074"/>
      <c r="AJ9" s="1075"/>
      <c r="AK9" s="1140"/>
      <c r="AL9" s="1141"/>
      <c r="AM9" s="1141"/>
      <c r="AN9" s="1141"/>
      <c r="AO9" s="1141"/>
      <c r="AP9" s="1141"/>
      <c r="AQ9" s="1141"/>
      <c r="AR9" s="1141"/>
      <c r="AS9" s="1141"/>
      <c r="AT9" s="1141"/>
      <c r="AU9" s="1138"/>
      <c r="AV9" s="1138"/>
      <c r="AW9" s="1138"/>
      <c r="AX9" s="1138"/>
      <c r="AY9" s="1139"/>
      <c r="AZ9" s="252"/>
      <c r="BA9" s="252"/>
      <c r="BB9" s="252"/>
      <c r="BC9" s="252"/>
      <c r="BD9" s="252"/>
      <c r="BE9" s="253"/>
      <c r="BF9" s="253"/>
      <c r="BG9" s="253"/>
      <c r="BH9" s="253"/>
      <c r="BI9" s="253"/>
      <c r="BJ9" s="253"/>
      <c r="BK9" s="253"/>
      <c r="BL9" s="253"/>
      <c r="BM9" s="253"/>
      <c r="BN9" s="253"/>
      <c r="BO9" s="253"/>
      <c r="BP9" s="253"/>
      <c r="BQ9" s="262">
        <v>3</v>
      </c>
      <c r="BR9" s="263"/>
      <c r="BS9" s="1068" t="s">
        <v>595</v>
      </c>
      <c r="BT9" s="1069"/>
      <c r="BU9" s="1069"/>
      <c r="BV9" s="1069"/>
      <c r="BW9" s="1069"/>
      <c r="BX9" s="1069"/>
      <c r="BY9" s="1069"/>
      <c r="BZ9" s="1069"/>
      <c r="CA9" s="1069"/>
      <c r="CB9" s="1069"/>
      <c r="CC9" s="1069"/>
      <c r="CD9" s="1069"/>
      <c r="CE9" s="1069"/>
      <c r="CF9" s="1069"/>
      <c r="CG9" s="1070"/>
      <c r="CH9" s="1043">
        <v>-17</v>
      </c>
      <c r="CI9" s="1044"/>
      <c r="CJ9" s="1044"/>
      <c r="CK9" s="1044"/>
      <c r="CL9" s="1045"/>
      <c r="CM9" s="1043">
        <v>182</v>
      </c>
      <c r="CN9" s="1044"/>
      <c r="CO9" s="1044"/>
      <c r="CP9" s="1044"/>
      <c r="CQ9" s="1045"/>
      <c r="CR9" s="1043">
        <v>89</v>
      </c>
      <c r="CS9" s="1044"/>
      <c r="CT9" s="1044"/>
      <c r="CU9" s="1044"/>
      <c r="CV9" s="1045"/>
      <c r="CW9" s="1043">
        <v>1</v>
      </c>
      <c r="CX9" s="1044"/>
      <c r="CY9" s="1044"/>
      <c r="CZ9" s="1044"/>
      <c r="DA9" s="1045"/>
      <c r="DB9" s="1043" t="s">
        <v>597</v>
      </c>
      <c r="DC9" s="1044"/>
      <c r="DD9" s="1044"/>
      <c r="DE9" s="1044"/>
      <c r="DF9" s="1045"/>
      <c r="DG9" s="1043" t="s">
        <v>597</v>
      </c>
      <c r="DH9" s="1044"/>
      <c r="DI9" s="1044"/>
      <c r="DJ9" s="1044"/>
      <c r="DK9" s="1045"/>
      <c r="DL9" s="1043" t="s">
        <v>597</v>
      </c>
      <c r="DM9" s="1044"/>
      <c r="DN9" s="1044"/>
      <c r="DO9" s="1044"/>
      <c r="DP9" s="1045"/>
      <c r="DQ9" s="1043" t="s">
        <v>597</v>
      </c>
      <c r="DR9" s="1044"/>
      <c r="DS9" s="1044"/>
      <c r="DT9" s="1044"/>
      <c r="DU9" s="1045"/>
      <c r="DV9" s="1046"/>
      <c r="DW9" s="1047"/>
      <c r="DX9" s="1047"/>
      <c r="DY9" s="1047"/>
      <c r="DZ9" s="1048"/>
      <c r="EA9" s="254"/>
    </row>
    <row r="10" spans="1:131" s="255" customFormat="1" ht="26.25" customHeight="1">
      <c r="A10" s="261">
        <v>4</v>
      </c>
      <c r="B10" s="1091"/>
      <c r="C10" s="1092"/>
      <c r="D10" s="1092"/>
      <c r="E10" s="1092"/>
      <c r="F10" s="1092"/>
      <c r="G10" s="1092"/>
      <c r="H10" s="1092"/>
      <c r="I10" s="1092"/>
      <c r="J10" s="1092"/>
      <c r="K10" s="1092"/>
      <c r="L10" s="1092"/>
      <c r="M10" s="1092"/>
      <c r="N10" s="1092"/>
      <c r="O10" s="1092"/>
      <c r="P10" s="1093"/>
      <c r="Q10" s="1097"/>
      <c r="R10" s="1098"/>
      <c r="S10" s="1098"/>
      <c r="T10" s="1098"/>
      <c r="U10" s="1098"/>
      <c r="V10" s="1098"/>
      <c r="W10" s="1098"/>
      <c r="X10" s="1098"/>
      <c r="Y10" s="1098"/>
      <c r="Z10" s="1098"/>
      <c r="AA10" s="1098"/>
      <c r="AB10" s="1098"/>
      <c r="AC10" s="1098"/>
      <c r="AD10" s="1098"/>
      <c r="AE10" s="1099"/>
      <c r="AF10" s="1073"/>
      <c r="AG10" s="1074"/>
      <c r="AH10" s="1074"/>
      <c r="AI10" s="1074"/>
      <c r="AJ10" s="1075"/>
      <c r="AK10" s="1140"/>
      <c r="AL10" s="1141"/>
      <c r="AM10" s="1141"/>
      <c r="AN10" s="1141"/>
      <c r="AO10" s="1141"/>
      <c r="AP10" s="1141"/>
      <c r="AQ10" s="1141"/>
      <c r="AR10" s="1141"/>
      <c r="AS10" s="1141"/>
      <c r="AT10" s="1141"/>
      <c r="AU10" s="1138"/>
      <c r="AV10" s="1138"/>
      <c r="AW10" s="1138"/>
      <c r="AX10" s="1138"/>
      <c r="AY10" s="1139"/>
      <c r="AZ10" s="252"/>
      <c r="BA10" s="252"/>
      <c r="BB10" s="252"/>
      <c r="BC10" s="252"/>
      <c r="BD10" s="252"/>
      <c r="BE10" s="253"/>
      <c r="BF10" s="253"/>
      <c r="BG10" s="253"/>
      <c r="BH10" s="253"/>
      <c r="BI10" s="253"/>
      <c r="BJ10" s="253"/>
      <c r="BK10" s="253"/>
      <c r="BL10" s="253"/>
      <c r="BM10" s="253"/>
      <c r="BN10" s="253"/>
      <c r="BO10" s="253"/>
      <c r="BP10" s="253"/>
      <c r="BQ10" s="262">
        <v>4</v>
      </c>
      <c r="BR10" s="263"/>
      <c r="BS10" s="1068" t="s">
        <v>596</v>
      </c>
      <c r="BT10" s="1069"/>
      <c r="BU10" s="1069"/>
      <c r="BV10" s="1069"/>
      <c r="BW10" s="1069"/>
      <c r="BX10" s="1069"/>
      <c r="BY10" s="1069"/>
      <c r="BZ10" s="1069"/>
      <c r="CA10" s="1069"/>
      <c r="CB10" s="1069"/>
      <c r="CC10" s="1069"/>
      <c r="CD10" s="1069"/>
      <c r="CE10" s="1069"/>
      <c r="CF10" s="1069"/>
      <c r="CG10" s="1070"/>
      <c r="CH10" s="1043">
        <v>0</v>
      </c>
      <c r="CI10" s="1044"/>
      <c r="CJ10" s="1044"/>
      <c r="CK10" s="1044"/>
      <c r="CL10" s="1045"/>
      <c r="CM10" s="1043">
        <v>18</v>
      </c>
      <c r="CN10" s="1044"/>
      <c r="CO10" s="1044"/>
      <c r="CP10" s="1044"/>
      <c r="CQ10" s="1045"/>
      <c r="CR10" s="1043">
        <v>5</v>
      </c>
      <c r="CS10" s="1044"/>
      <c r="CT10" s="1044"/>
      <c r="CU10" s="1044"/>
      <c r="CV10" s="1045"/>
      <c r="CW10" s="1043" t="s">
        <v>597</v>
      </c>
      <c r="CX10" s="1044"/>
      <c r="CY10" s="1044"/>
      <c r="CZ10" s="1044"/>
      <c r="DA10" s="1045"/>
      <c r="DB10" s="1043" t="s">
        <v>597</v>
      </c>
      <c r="DC10" s="1044"/>
      <c r="DD10" s="1044"/>
      <c r="DE10" s="1044"/>
      <c r="DF10" s="1045"/>
      <c r="DG10" s="1043" t="s">
        <v>597</v>
      </c>
      <c r="DH10" s="1044"/>
      <c r="DI10" s="1044"/>
      <c r="DJ10" s="1044"/>
      <c r="DK10" s="1045"/>
      <c r="DL10" s="1043" t="s">
        <v>597</v>
      </c>
      <c r="DM10" s="1044"/>
      <c r="DN10" s="1044"/>
      <c r="DO10" s="1044"/>
      <c r="DP10" s="1045"/>
      <c r="DQ10" s="1043" t="s">
        <v>597</v>
      </c>
      <c r="DR10" s="1044"/>
      <c r="DS10" s="1044"/>
      <c r="DT10" s="1044"/>
      <c r="DU10" s="1045"/>
      <c r="DV10" s="1046"/>
      <c r="DW10" s="1047"/>
      <c r="DX10" s="1047"/>
      <c r="DY10" s="1047"/>
      <c r="DZ10" s="1048"/>
      <c r="EA10" s="254"/>
    </row>
    <row r="11" spans="1:131" s="255" customFormat="1" ht="26.25" customHeight="1">
      <c r="A11" s="261">
        <v>5</v>
      </c>
      <c r="B11" s="1091"/>
      <c r="C11" s="1092"/>
      <c r="D11" s="1092"/>
      <c r="E11" s="1092"/>
      <c r="F11" s="1092"/>
      <c r="G11" s="1092"/>
      <c r="H11" s="1092"/>
      <c r="I11" s="1092"/>
      <c r="J11" s="1092"/>
      <c r="K11" s="1092"/>
      <c r="L11" s="1092"/>
      <c r="M11" s="1092"/>
      <c r="N11" s="1092"/>
      <c r="O11" s="1092"/>
      <c r="P11" s="1093"/>
      <c r="Q11" s="1097"/>
      <c r="R11" s="1098"/>
      <c r="S11" s="1098"/>
      <c r="T11" s="1098"/>
      <c r="U11" s="1098"/>
      <c r="V11" s="1098"/>
      <c r="W11" s="1098"/>
      <c r="X11" s="1098"/>
      <c r="Y11" s="1098"/>
      <c r="Z11" s="1098"/>
      <c r="AA11" s="1098"/>
      <c r="AB11" s="1098"/>
      <c r="AC11" s="1098"/>
      <c r="AD11" s="1098"/>
      <c r="AE11" s="1099"/>
      <c r="AF11" s="1073"/>
      <c r="AG11" s="1074"/>
      <c r="AH11" s="1074"/>
      <c r="AI11" s="1074"/>
      <c r="AJ11" s="1075"/>
      <c r="AK11" s="1140"/>
      <c r="AL11" s="1141"/>
      <c r="AM11" s="1141"/>
      <c r="AN11" s="1141"/>
      <c r="AO11" s="1141"/>
      <c r="AP11" s="1141"/>
      <c r="AQ11" s="1141"/>
      <c r="AR11" s="1141"/>
      <c r="AS11" s="1141"/>
      <c r="AT11" s="1141"/>
      <c r="AU11" s="1138"/>
      <c r="AV11" s="1138"/>
      <c r="AW11" s="1138"/>
      <c r="AX11" s="1138"/>
      <c r="AY11" s="1139"/>
      <c r="AZ11" s="252"/>
      <c r="BA11" s="252"/>
      <c r="BB11" s="252"/>
      <c r="BC11" s="252"/>
      <c r="BD11" s="252"/>
      <c r="BE11" s="253"/>
      <c r="BF11" s="253"/>
      <c r="BG11" s="253"/>
      <c r="BH11" s="253"/>
      <c r="BI11" s="253"/>
      <c r="BJ11" s="253"/>
      <c r="BK11" s="253"/>
      <c r="BL11" s="253"/>
      <c r="BM11" s="253"/>
      <c r="BN11" s="253"/>
      <c r="BO11" s="253"/>
      <c r="BP11" s="253"/>
      <c r="BQ11" s="262">
        <v>5</v>
      </c>
      <c r="BR11" s="263"/>
      <c r="BS11" s="1068"/>
      <c r="BT11" s="1069"/>
      <c r="BU11" s="1069"/>
      <c r="BV11" s="1069"/>
      <c r="BW11" s="1069"/>
      <c r="BX11" s="1069"/>
      <c r="BY11" s="1069"/>
      <c r="BZ11" s="1069"/>
      <c r="CA11" s="1069"/>
      <c r="CB11" s="1069"/>
      <c r="CC11" s="1069"/>
      <c r="CD11" s="1069"/>
      <c r="CE11" s="1069"/>
      <c r="CF11" s="1069"/>
      <c r="CG11" s="1070"/>
      <c r="CH11" s="1043"/>
      <c r="CI11" s="1044"/>
      <c r="CJ11" s="1044"/>
      <c r="CK11" s="1044"/>
      <c r="CL11" s="1045"/>
      <c r="CM11" s="1043"/>
      <c r="CN11" s="1044"/>
      <c r="CO11" s="1044"/>
      <c r="CP11" s="1044"/>
      <c r="CQ11" s="1045"/>
      <c r="CR11" s="1043"/>
      <c r="CS11" s="1044"/>
      <c r="CT11" s="1044"/>
      <c r="CU11" s="1044"/>
      <c r="CV11" s="1045"/>
      <c r="CW11" s="1043"/>
      <c r="CX11" s="1044"/>
      <c r="CY11" s="1044"/>
      <c r="CZ11" s="1044"/>
      <c r="DA11" s="1045"/>
      <c r="DB11" s="1043"/>
      <c r="DC11" s="1044"/>
      <c r="DD11" s="1044"/>
      <c r="DE11" s="1044"/>
      <c r="DF11" s="1045"/>
      <c r="DG11" s="1043"/>
      <c r="DH11" s="1044"/>
      <c r="DI11" s="1044"/>
      <c r="DJ11" s="1044"/>
      <c r="DK11" s="1045"/>
      <c r="DL11" s="1043"/>
      <c r="DM11" s="1044"/>
      <c r="DN11" s="1044"/>
      <c r="DO11" s="1044"/>
      <c r="DP11" s="1045"/>
      <c r="DQ11" s="1043"/>
      <c r="DR11" s="1044"/>
      <c r="DS11" s="1044"/>
      <c r="DT11" s="1044"/>
      <c r="DU11" s="1045"/>
      <c r="DV11" s="1046"/>
      <c r="DW11" s="1047"/>
      <c r="DX11" s="1047"/>
      <c r="DY11" s="1047"/>
      <c r="DZ11" s="1048"/>
      <c r="EA11" s="254"/>
    </row>
    <row r="12" spans="1:131" s="255" customFormat="1" ht="26.25" customHeight="1">
      <c r="A12" s="261">
        <v>6</v>
      </c>
      <c r="B12" s="1091"/>
      <c r="C12" s="1092"/>
      <c r="D12" s="1092"/>
      <c r="E12" s="1092"/>
      <c r="F12" s="1092"/>
      <c r="G12" s="1092"/>
      <c r="H12" s="1092"/>
      <c r="I12" s="1092"/>
      <c r="J12" s="1092"/>
      <c r="K12" s="1092"/>
      <c r="L12" s="1092"/>
      <c r="M12" s="1092"/>
      <c r="N12" s="1092"/>
      <c r="O12" s="1092"/>
      <c r="P12" s="1093"/>
      <c r="Q12" s="1097"/>
      <c r="R12" s="1098"/>
      <c r="S12" s="1098"/>
      <c r="T12" s="1098"/>
      <c r="U12" s="1098"/>
      <c r="V12" s="1098"/>
      <c r="W12" s="1098"/>
      <c r="X12" s="1098"/>
      <c r="Y12" s="1098"/>
      <c r="Z12" s="1098"/>
      <c r="AA12" s="1098"/>
      <c r="AB12" s="1098"/>
      <c r="AC12" s="1098"/>
      <c r="AD12" s="1098"/>
      <c r="AE12" s="1099"/>
      <c r="AF12" s="1073"/>
      <c r="AG12" s="1074"/>
      <c r="AH12" s="1074"/>
      <c r="AI12" s="1074"/>
      <c r="AJ12" s="1075"/>
      <c r="AK12" s="1140"/>
      <c r="AL12" s="1141"/>
      <c r="AM12" s="1141"/>
      <c r="AN12" s="1141"/>
      <c r="AO12" s="1141"/>
      <c r="AP12" s="1141"/>
      <c r="AQ12" s="1141"/>
      <c r="AR12" s="1141"/>
      <c r="AS12" s="1141"/>
      <c r="AT12" s="1141"/>
      <c r="AU12" s="1138"/>
      <c r="AV12" s="1138"/>
      <c r="AW12" s="1138"/>
      <c r="AX12" s="1138"/>
      <c r="AY12" s="1139"/>
      <c r="AZ12" s="252"/>
      <c r="BA12" s="252"/>
      <c r="BB12" s="252"/>
      <c r="BC12" s="252"/>
      <c r="BD12" s="252"/>
      <c r="BE12" s="253"/>
      <c r="BF12" s="253"/>
      <c r="BG12" s="253"/>
      <c r="BH12" s="253"/>
      <c r="BI12" s="253"/>
      <c r="BJ12" s="253"/>
      <c r="BK12" s="253"/>
      <c r="BL12" s="253"/>
      <c r="BM12" s="253"/>
      <c r="BN12" s="253"/>
      <c r="BO12" s="253"/>
      <c r="BP12" s="253"/>
      <c r="BQ12" s="262">
        <v>6</v>
      </c>
      <c r="BR12" s="263"/>
      <c r="BS12" s="1068"/>
      <c r="BT12" s="1069"/>
      <c r="BU12" s="1069"/>
      <c r="BV12" s="1069"/>
      <c r="BW12" s="1069"/>
      <c r="BX12" s="1069"/>
      <c r="BY12" s="1069"/>
      <c r="BZ12" s="1069"/>
      <c r="CA12" s="1069"/>
      <c r="CB12" s="1069"/>
      <c r="CC12" s="1069"/>
      <c r="CD12" s="1069"/>
      <c r="CE12" s="1069"/>
      <c r="CF12" s="1069"/>
      <c r="CG12" s="1070"/>
      <c r="CH12" s="1043"/>
      <c r="CI12" s="1044"/>
      <c r="CJ12" s="1044"/>
      <c r="CK12" s="1044"/>
      <c r="CL12" s="1045"/>
      <c r="CM12" s="1043"/>
      <c r="CN12" s="1044"/>
      <c r="CO12" s="1044"/>
      <c r="CP12" s="1044"/>
      <c r="CQ12" s="1045"/>
      <c r="CR12" s="1043"/>
      <c r="CS12" s="1044"/>
      <c r="CT12" s="1044"/>
      <c r="CU12" s="1044"/>
      <c r="CV12" s="1045"/>
      <c r="CW12" s="1043"/>
      <c r="CX12" s="1044"/>
      <c r="CY12" s="1044"/>
      <c r="CZ12" s="1044"/>
      <c r="DA12" s="1045"/>
      <c r="DB12" s="1043"/>
      <c r="DC12" s="1044"/>
      <c r="DD12" s="1044"/>
      <c r="DE12" s="1044"/>
      <c r="DF12" s="1045"/>
      <c r="DG12" s="1043"/>
      <c r="DH12" s="1044"/>
      <c r="DI12" s="1044"/>
      <c r="DJ12" s="1044"/>
      <c r="DK12" s="1045"/>
      <c r="DL12" s="1043"/>
      <c r="DM12" s="1044"/>
      <c r="DN12" s="1044"/>
      <c r="DO12" s="1044"/>
      <c r="DP12" s="1045"/>
      <c r="DQ12" s="1043"/>
      <c r="DR12" s="1044"/>
      <c r="DS12" s="1044"/>
      <c r="DT12" s="1044"/>
      <c r="DU12" s="1045"/>
      <c r="DV12" s="1046"/>
      <c r="DW12" s="1047"/>
      <c r="DX12" s="1047"/>
      <c r="DY12" s="1047"/>
      <c r="DZ12" s="1048"/>
      <c r="EA12" s="254"/>
    </row>
    <row r="13" spans="1:131" s="255" customFormat="1" ht="26.25" customHeight="1">
      <c r="A13" s="261">
        <v>7</v>
      </c>
      <c r="B13" s="1091"/>
      <c r="C13" s="1092"/>
      <c r="D13" s="1092"/>
      <c r="E13" s="1092"/>
      <c r="F13" s="1092"/>
      <c r="G13" s="1092"/>
      <c r="H13" s="1092"/>
      <c r="I13" s="1092"/>
      <c r="J13" s="1092"/>
      <c r="K13" s="1092"/>
      <c r="L13" s="1092"/>
      <c r="M13" s="1092"/>
      <c r="N13" s="1092"/>
      <c r="O13" s="1092"/>
      <c r="P13" s="1093"/>
      <c r="Q13" s="1097"/>
      <c r="R13" s="1098"/>
      <c r="S13" s="1098"/>
      <c r="T13" s="1098"/>
      <c r="U13" s="1098"/>
      <c r="V13" s="1098"/>
      <c r="W13" s="1098"/>
      <c r="X13" s="1098"/>
      <c r="Y13" s="1098"/>
      <c r="Z13" s="1098"/>
      <c r="AA13" s="1098"/>
      <c r="AB13" s="1098"/>
      <c r="AC13" s="1098"/>
      <c r="AD13" s="1098"/>
      <c r="AE13" s="1099"/>
      <c r="AF13" s="1073"/>
      <c r="AG13" s="1074"/>
      <c r="AH13" s="1074"/>
      <c r="AI13" s="1074"/>
      <c r="AJ13" s="1075"/>
      <c r="AK13" s="1140"/>
      <c r="AL13" s="1141"/>
      <c r="AM13" s="1141"/>
      <c r="AN13" s="1141"/>
      <c r="AO13" s="1141"/>
      <c r="AP13" s="1141"/>
      <c r="AQ13" s="1141"/>
      <c r="AR13" s="1141"/>
      <c r="AS13" s="1141"/>
      <c r="AT13" s="1141"/>
      <c r="AU13" s="1138"/>
      <c r="AV13" s="1138"/>
      <c r="AW13" s="1138"/>
      <c r="AX13" s="1138"/>
      <c r="AY13" s="1139"/>
      <c r="AZ13" s="252"/>
      <c r="BA13" s="252"/>
      <c r="BB13" s="252"/>
      <c r="BC13" s="252"/>
      <c r="BD13" s="252"/>
      <c r="BE13" s="253"/>
      <c r="BF13" s="253"/>
      <c r="BG13" s="253"/>
      <c r="BH13" s="253"/>
      <c r="BI13" s="253"/>
      <c r="BJ13" s="253"/>
      <c r="BK13" s="253"/>
      <c r="BL13" s="253"/>
      <c r="BM13" s="253"/>
      <c r="BN13" s="253"/>
      <c r="BO13" s="253"/>
      <c r="BP13" s="253"/>
      <c r="BQ13" s="262">
        <v>7</v>
      </c>
      <c r="BR13" s="263"/>
      <c r="BS13" s="1068"/>
      <c r="BT13" s="1069"/>
      <c r="BU13" s="1069"/>
      <c r="BV13" s="1069"/>
      <c r="BW13" s="1069"/>
      <c r="BX13" s="1069"/>
      <c r="BY13" s="1069"/>
      <c r="BZ13" s="1069"/>
      <c r="CA13" s="1069"/>
      <c r="CB13" s="1069"/>
      <c r="CC13" s="1069"/>
      <c r="CD13" s="1069"/>
      <c r="CE13" s="1069"/>
      <c r="CF13" s="1069"/>
      <c r="CG13" s="1070"/>
      <c r="CH13" s="1043"/>
      <c r="CI13" s="1044"/>
      <c r="CJ13" s="1044"/>
      <c r="CK13" s="1044"/>
      <c r="CL13" s="1045"/>
      <c r="CM13" s="1043"/>
      <c r="CN13" s="1044"/>
      <c r="CO13" s="1044"/>
      <c r="CP13" s="1044"/>
      <c r="CQ13" s="1045"/>
      <c r="CR13" s="1043"/>
      <c r="CS13" s="1044"/>
      <c r="CT13" s="1044"/>
      <c r="CU13" s="1044"/>
      <c r="CV13" s="1045"/>
      <c r="CW13" s="1043"/>
      <c r="CX13" s="1044"/>
      <c r="CY13" s="1044"/>
      <c r="CZ13" s="1044"/>
      <c r="DA13" s="1045"/>
      <c r="DB13" s="1043"/>
      <c r="DC13" s="1044"/>
      <c r="DD13" s="1044"/>
      <c r="DE13" s="1044"/>
      <c r="DF13" s="1045"/>
      <c r="DG13" s="1043"/>
      <c r="DH13" s="1044"/>
      <c r="DI13" s="1044"/>
      <c r="DJ13" s="1044"/>
      <c r="DK13" s="1045"/>
      <c r="DL13" s="1043"/>
      <c r="DM13" s="1044"/>
      <c r="DN13" s="1044"/>
      <c r="DO13" s="1044"/>
      <c r="DP13" s="1045"/>
      <c r="DQ13" s="1043"/>
      <c r="DR13" s="1044"/>
      <c r="DS13" s="1044"/>
      <c r="DT13" s="1044"/>
      <c r="DU13" s="1045"/>
      <c r="DV13" s="1046"/>
      <c r="DW13" s="1047"/>
      <c r="DX13" s="1047"/>
      <c r="DY13" s="1047"/>
      <c r="DZ13" s="1048"/>
      <c r="EA13" s="254"/>
    </row>
    <row r="14" spans="1:131" s="255" customFormat="1" ht="26.25" customHeight="1">
      <c r="A14" s="261">
        <v>8</v>
      </c>
      <c r="B14" s="1091"/>
      <c r="C14" s="1092"/>
      <c r="D14" s="1092"/>
      <c r="E14" s="1092"/>
      <c r="F14" s="1092"/>
      <c r="G14" s="1092"/>
      <c r="H14" s="1092"/>
      <c r="I14" s="1092"/>
      <c r="J14" s="1092"/>
      <c r="K14" s="1092"/>
      <c r="L14" s="1092"/>
      <c r="M14" s="1092"/>
      <c r="N14" s="1092"/>
      <c r="O14" s="1092"/>
      <c r="P14" s="1093"/>
      <c r="Q14" s="1097"/>
      <c r="R14" s="1098"/>
      <c r="S14" s="1098"/>
      <c r="T14" s="1098"/>
      <c r="U14" s="1098"/>
      <c r="V14" s="1098"/>
      <c r="W14" s="1098"/>
      <c r="X14" s="1098"/>
      <c r="Y14" s="1098"/>
      <c r="Z14" s="1098"/>
      <c r="AA14" s="1098"/>
      <c r="AB14" s="1098"/>
      <c r="AC14" s="1098"/>
      <c r="AD14" s="1098"/>
      <c r="AE14" s="1099"/>
      <c r="AF14" s="1073"/>
      <c r="AG14" s="1074"/>
      <c r="AH14" s="1074"/>
      <c r="AI14" s="1074"/>
      <c r="AJ14" s="1075"/>
      <c r="AK14" s="1140"/>
      <c r="AL14" s="1141"/>
      <c r="AM14" s="1141"/>
      <c r="AN14" s="1141"/>
      <c r="AO14" s="1141"/>
      <c r="AP14" s="1141"/>
      <c r="AQ14" s="1141"/>
      <c r="AR14" s="1141"/>
      <c r="AS14" s="1141"/>
      <c r="AT14" s="1141"/>
      <c r="AU14" s="1138"/>
      <c r="AV14" s="1138"/>
      <c r="AW14" s="1138"/>
      <c r="AX14" s="1138"/>
      <c r="AY14" s="1139"/>
      <c r="AZ14" s="252"/>
      <c r="BA14" s="252"/>
      <c r="BB14" s="252"/>
      <c r="BC14" s="252"/>
      <c r="BD14" s="252"/>
      <c r="BE14" s="253"/>
      <c r="BF14" s="253"/>
      <c r="BG14" s="253"/>
      <c r="BH14" s="253"/>
      <c r="BI14" s="253"/>
      <c r="BJ14" s="253"/>
      <c r="BK14" s="253"/>
      <c r="BL14" s="253"/>
      <c r="BM14" s="253"/>
      <c r="BN14" s="253"/>
      <c r="BO14" s="253"/>
      <c r="BP14" s="253"/>
      <c r="BQ14" s="262">
        <v>8</v>
      </c>
      <c r="BR14" s="263"/>
      <c r="BS14" s="1068"/>
      <c r="BT14" s="1069"/>
      <c r="BU14" s="1069"/>
      <c r="BV14" s="1069"/>
      <c r="BW14" s="1069"/>
      <c r="BX14" s="1069"/>
      <c r="BY14" s="1069"/>
      <c r="BZ14" s="1069"/>
      <c r="CA14" s="1069"/>
      <c r="CB14" s="1069"/>
      <c r="CC14" s="1069"/>
      <c r="CD14" s="1069"/>
      <c r="CE14" s="1069"/>
      <c r="CF14" s="1069"/>
      <c r="CG14" s="1070"/>
      <c r="CH14" s="1043"/>
      <c r="CI14" s="1044"/>
      <c r="CJ14" s="1044"/>
      <c r="CK14" s="1044"/>
      <c r="CL14" s="1045"/>
      <c r="CM14" s="1043"/>
      <c r="CN14" s="1044"/>
      <c r="CO14" s="1044"/>
      <c r="CP14" s="1044"/>
      <c r="CQ14" s="1045"/>
      <c r="CR14" s="1043"/>
      <c r="CS14" s="1044"/>
      <c r="CT14" s="1044"/>
      <c r="CU14" s="1044"/>
      <c r="CV14" s="1045"/>
      <c r="CW14" s="1043"/>
      <c r="CX14" s="1044"/>
      <c r="CY14" s="1044"/>
      <c r="CZ14" s="1044"/>
      <c r="DA14" s="1045"/>
      <c r="DB14" s="1043"/>
      <c r="DC14" s="1044"/>
      <c r="DD14" s="1044"/>
      <c r="DE14" s="1044"/>
      <c r="DF14" s="1045"/>
      <c r="DG14" s="1043"/>
      <c r="DH14" s="1044"/>
      <c r="DI14" s="1044"/>
      <c r="DJ14" s="1044"/>
      <c r="DK14" s="1045"/>
      <c r="DL14" s="1043"/>
      <c r="DM14" s="1044"/>
      <c r="DN14" s="1044"/>
      <c r="DO14" s="1044"/>
      <c r="DP14" s="1045"/>
      <c r="DQ14" s="1043"/>
      <c r="DR14" s="1044"/>
      <c r="DS14" s="1044"/>
      <c r="DT14" s="1044"/>
      <c r="DU14" s="1045"/>
      <c r="DV14" s="1046"/>
      <c r="DW14" s="1047"/>
      <c r="DX14" s="1047"/>
      <c r="DY14" s="1047"/>
      <c r="DZ14" s="1048"/>
      <c r="EA14" s="254"/>
    </row>
    <row r="15" spans="1:131" s="255" customFormat="1" ht="26.25" customHeight="1">
      <c r="A15" s="261">
        <v>9</v>
      </c>
      <c r="B15" s="1091"/>
      <c r="C15" s="1092"/>
      <c r="D15" s="1092"/>
      <c r="E15" s="1092"/>
      <c r="F15" s="1092"/>
      <c r="G15" s="1092"/>
      <c r="H15" s="1092"/>
      <c r="I15" s="1092"/>
      <c r="J15" s="1092"/>
      <c r="K15" s="1092"/>
      <c r="L15" s="1092"/>
      <c r="M15" s="1092"/>
      <c r="N15" s="1092"/>
      <c r="O15" s="1092"/>
      <c r="P15" s="1093"/>
      <c r="Q15" s="1097"/>
      <c r="R15" s="1098"/>
      <c r="S15" s="1098"/>
      <c r="T15" s="1098"/>
      <c r="U15" s="1098"/>
      <c r="V15" s="1098"/>
      <c r="W15" s="1098"/>
      <c r="X15" s="1098"/>
      <c r="Y15" s="1098"/>
      <c r="Z15" s="1098"/>
      <c r="AA15" s="1098"/>
      <c r="AB15" s="1098"/>
      <c r="AC15" s="1098"/>
      <c r="AD15" s="1098"/>
      <c r="AE15" s="1099"/>
      <c r="AF15" s="1073"/>
      <c r="AG15" s="1074"/>
      <c r="AH15" s="1074"/>
      <c r="AI15" s="1074"/>
      <c r="AJ15" s="1075"/>
      <c r="AK15" s="1140"/>
      <c r="AL15" s="1141"/>
      <c r="AM15" s="1141"/>
      <c r="AN15" s="1141"/>
      <c r="AO15" s="1141"/>
      <c r="AP15" s="1141"/>
      <c r="AQ15" s="1141"/>
      <c r="AR15" s="1141"/>
      <c r="AS15" s="1141"/>
      <c r="AT15" s="1141"/>
      <c r="AU15" s="1138"/>
      <c r="AV15" s="1138"/>
      <c r="AW15" s="1138"/>
      <c r="AX15" s="1138"/>
      <c r="AY15" s="1139"/>
      <c r="AZ15" s="252"/>
      <c r="BA15" s="252"/>
      <c r="BB15" s="252"/>
      <c r="BC15" s="252"/>
      <c r="BD15" s="252"/>
      <c r="BE15" s="253"/>
      <c r="BF15" s="253"/>
      <c r="BG15" s="253"/>
      <c r="BH15" s="253"/>
      <c r="BI15" s="253"/>
      <c r="BJ15" s="253"/>
      <c r="BK15" s="253"/>
      <c r="BL15" s="253"/>
      <c r="BM15" s="253"/>
      <c r="BN15" s="253"/>
      <c r="BO15" s="253"/>
      <c r="BP15" s="253"/>
      <c r="BQ15" s="262">
        <v>9</v>
      </c>
      <c r="BR15" s="263"/>
      <c r="BS15" s="1068"/>
      <c r="BT15" s="1069"/>
      <c r="BU15" s="1069"/>
      <c r="BV15" s="1069"/>
      <c r="BW15" s="1069"/>
      <c r="BX15" s="1069"/>
      <c r="BY15" s="1069"/>
      <c r="BZ15" s="1069"/>
      <c r="CA15" s="1069"/>
      <c r="CB15" s="1069"/>
      <c r="CC15" s="1069"/>
      <c r="CD15" s="1069"/>
      <c r="CE15" s="1069"/>
      <c r="CF15" s="1069"/>
      <c r="CG15" s="1070"/>
      <c r="CH15" s="1043"/>
      <c r="CI15" s="1044"/>
      <c r="CJ15" s="1044"/>
      <c r="CK15" s="1044"/>
      <c r="CL15" s="1045"/>
      <c r="CM15" s="1043"/>
      <c r="CN15" s="1044"/>
      <c r="CO15" s="1044"/>
      <c r="CP15" s="1044"/>
      <c r="CQ15" s="1045"/>
      <c r="CR15" s="1043"/>
      <c r="CS15" s="1044"/>
      <c r="CT15" s="1044"/>
      <c r="CU15" s="1044"/>
      <c r="CV15" s="1045"/>
      <c r="CW15" s="1043"/>
      <c r="CX15" s="1044"/>
      <c r="CY15" s="1044"/>
      <c r="CZ15" s="1044"/>
      <c r="DA15" s="1045"/>
      <c r="DB15" s="1043"/>
      <c r="DC15" s="1044"/>
      <c r="DD15" s="1044"/>
      <c r="DE15" s="1044"/>
      <c r="DF15" s="1045"/>
      <c r="DG15" s="1043"/>
      <c r="DH15" s="1044"/>
      <c r="DI15" s="1044"/>
      <c r="DJ15" s="1044"/>
      <c r="DK15" s="1045"/>
      <c r="DL15" s="1043"/>
      <c r="DM15" s="1044"/>
      <c r="DN15" s="1044"/>
      <c r="DO15" s="1044"/>
      <c r="DP15" s="1045"/>
      <c r="DQ15" s="1043"/>
      <c r="DR15" s="1044"/>
      <c r="DS15" s="1044"/>
      <c r="DT15" s="1044"/>
      <c r="DU15" s="1045"/>
      <c r="DV15" s="1046"/>
      <c r="DW15" s="1047"/>
      <c r="DX15" s="1047"/>
      <c r="DY15" s="1047"/>
      <c r="DZ15" s="1048"/>
      <c r="EA15" s="254"/>
    </row>
    <row r="16" spans="1:131" s="255" customFormat="1" ht="26.25" customHeight="1">
      <c r="A16" s="261">
        <v>10</v>
      </c>
      <c r="B16" s="1091"/>
      <c r="C16" s="1092"/>
      <c r="D16" s="1092"/>
      <c r="E16" s="1092"/>
      <c r="F16" s="1092"/>
      <c r="G16" s="1092"/>
      <c r="H16" s="1092"/>
      <c r="I16" s="1092"/>
      <c r="J16" s="1092"/>
      <c r="K16" s="1092"/>
      <c r="L16" s="1092"/>
      <c r="M16" s="1092"/>
      <c r="N16" s="1092"/>
      <c r="O16" s="1092"/>
      <c r="P16" s="1093"/>
      <c r="Q16" s="1097"/>
      <c r="R16" s="1098"/>
      <c r="S16" s="1098"/>
      <c r="T16" s="1098"/>
      <c r="U16" s="1098"/>
      <c r="V16" s="1098"/>
      <c r="W16" s="1098"/>
      <c r="X16" s="1098"/>
      <c r="Y16" s="1098"/>
      <c r="Z16" s="1098"/>
      <c r="AA16" s="1098"/>
      <c r="AB16" s="1098"/>
      <c r="AC16" s="1098"/>
      <c r="AD16" s="1098"/>
      <c r="AE16" s="1099"/>
      <c r="AF16" s="1073"/>
      <c r="AG16" s="1074"/>
      <c r="AH16" s="1074"/>
      <c r="AI16" s="1074"/>
      <c r="AJ16" s="1075"/>
      <c r="AK16" s="1140"/>
      <c r="AL16" s="1141"/>
      <c r="AM16" s="1141"/>
      <c r="AN16" s="1141"/>
      <c r="AO16" s="1141"/>
      <c r="AP16" s="1141"/>
      <c r="AQ16" s="1141"/>
      <c r="AR16" s="1141"/>
      <c r="AS16" s="1141"/>
      <c r="AT16" s="1141"/>
      <c r="AU16" s="1138"/>
      <c r="AV16" s="1138"/>
      <c r="AW16" s="1138"/>
      <c r="AX16" s="1138"/>
      <c r="AY16" s="1139"/>
      <c r="AZ16" s="252"/>
      <c r="BA16" s="252"/>
      <c r="BB16" s="252"/>
      <c r="BC16" s="252"/>
      <c r="BD16" s="252"/>
      <c r="BE16" s="253"/>
      <c r="BF16" s="253"/>
      <c r="BG16" s="253"/>
      <c r="BH16" s="253"/>
      <c r="BI16" s="253"/>
      <c r="BJ16" s="253"/>
      <c r="BK16" s="253"/>
      <c r="BL16" s="253"/>
      <c r="BM16" s="253"/>
      <c r="BN16" s="253"/>
      <c r="BO16" s="253"/>
      <c r="BP16" s="253"/>
      <c r="BQ16" s="262">
        <v>10</v>
      </c>
      <c r="BR16" s="263"/>
      <c r="BS16" s="1068"/>
      <c r="BT16" s="1069"/>
      <c r="BU16" s="1069"/>
      <c r="BV16" s="1069"/>
      <c r="BW16" s="1069"/>
      <c r="BX16" s="1069"/>
      <c r="BY16" s="1069"/>
      <c r="BZ16" s="1069"/>
      <c r="CA16" s="1069"/>
      <c r="CB16" s="1069"/>
      <c r="CC16" s="1069"/>
      <c r="CD16" s="1069"/>
      <c r="CE16" s="1069"/>
      <c r="CF16" s="1069"/>
      <c r="CG16" s="1070"/>
      <c r="CH16" s="1043"/>
      <c r="CI16" s="1044"/>
      <c r="CJ16" s="1044"/>
      <c r="CK16" s="1044"/>
      <c r="CL16" s="1045"/>
      <c r="CM16" s="1043"/>
      <c r="CN16" s="1044"/>
      <c r="CO16" s="1044"/>
      <c r="CP16" s="1044"/>
      <c r="CQ16" s="1045"/>
      <c r="CR16" s="1043"/>
      <c r="CS16" s="1044"/>
      <c r="CT16" s="1044"/>
      <c r="CU16" s="1044"/>
      <c r="CV16" s="1045"/>
      <c r="CW16" s="1043"/>
      <c r="CX16" s="1044"/>
      <c r="CY16" s="1044"/>
      <c r="CZ16" s="1044"/>
      <c r="DA16" s="1045"/>
      <c r="DB16" s="1043"/>
      <c r="DC16" s="1044"/>
      <c r="DD16" s="1044"/>
      <c r="DE16" s="1044"/>
      <c r="DF16" s="1045"/>
      <c r="DG16" s="1043"/>
      <c r="DH16" s="1044"/>
      <c r="DI16" s="1044"/>
      <c r="DJ16" s="1044"/>
      <c r="DK16" s="1045"/>
      <c r="DL16" s="1043"/>
      <c r="DM16" s="1044"/>
      <c r="DN16" s="1044"/>
      <c r="DO16" s="1044"/>
      <c r="DP16" s="1045"/>
      <c r="DQ16" s="1043"/>
      <c r="DR16" s="1044"/>
      <c r="DS16" s="1044"/>
      <c r="DT16" s="1044"/>
      <c r="DU16" s="1045"/>
      <c r="DV16" s="1046"/>
      <c r="DW16" s="1047"/>
      <c r="DX16" s="1047"/>
      <c r="DY16" s="1047"/>
      <c r="DZ16" s="1048"/>
      <c r="EA16" s="254"/>
    </row>
    <row r="17" spans="1:131" s="255" customFormat="1" ht="26.25" customHeight="1">
      <c r="A17" s="261">
        <v>11</v>
      </c>
      <c r="B17" s="1091"/>
      <c r="C17" s="1092"/>
      <c r="D17" s="1092"/>
      <c r="E17" s="1092"/>
      <c r="F17" s="1092"/>
      <c r="G17" s="1092"/>
      <c r="H17" s="1092"/>
      <c r="I17" s="1092"/>
      <c r="J17" s="1092"/>
      <c r="K17" s="1092"/>
      <c r="L17" s="1092"/>
      <c r="M17" s="1092"/>
      <c r="N17" s="1092"/>
      <c r="O17" s="1092"/>
      <c r="P17" s="1093"/>
      <c r="Q17" s="1097"/>
      <c r="R17" s="1098"/>
      <c r="S17" s="1098"/>
      <c r="T17" s="1098"/>
      <c r="U17" s="1098"/>
      <c r="V17" s="1098"/>
      <c r="W17" s="1098"/>
      <c r="X17" s="1098"/>
      <c r="Y17" s="1098"/>
      <c r="Z17" s="1098"/>
      <c r="AA17" s="1098"/>
      <c r="AB17" s="1098"/>
      <c r="AC17" s="1098"/>
      <c r="AD17" s="1098"/>
      <c r="AE17" s="1099"/>
      <c r="AF17" s="1073"/>
      <c r="AG17" s="1074"/>
      <c r="AH17" s="1074"/>
      <c r="AI17" s="1074"/>
      <c r="AJ17" s="1075"/>
      <c r="AK17" s="1140"/>
      <c r="AL17" s="1141"/>
      <c r="AM17" s="1141"/>
      <c r="AN17" s="1141"/>
      <c r="AO17" s="1141"/>
      <c r="AP17" s="1141"/>
      <c r="AQ17" s="1141"/>
      <c r="AR17" s="1141"/>
      <c r="AS17" s="1141"/>
      <c r="AT17" s="1141"/>
      <c r="AU17" s="1138"/>
      <c r="AV17" s="1138"/>
      <c r="AW17" s="1138"/>
      <c r="AX17" s="1138"/>
      <c r="AY17" s="1139"/>
      <c r="AZ17" s="252"/>
      <c r="BA17" s="252"/>
      <c r="BB17" s="252"/>
      <c r="BC17" s="252"/>
      <c r="BD17" s="252"/>
      <c r="BE17" s="253"/>
      <c r="BF17" s="253"/>
      <c r="BG17" s="253"/>
      <c r="BH17" s="253"/>
      <c r="BI17" s="253"/>
      <c r="BJ17" s="253"/>
      <c r="BK17" s="253"/>
      <c r="BL17" s="253"/>
      <c r="BM17" s="253"/>
      <c r="BN17" s="253"/>
      <c r="BO17" s="253"/>
      <c r="BP17" s="253"/>
      <c r="BQ17" s="262">
        <v>11</v>
      </c>
      <c r="BR17" s="263"/>
      <c r="BS17" s="1068"/>
      <c r="BT17" s="1069"/>
      <c r="BU17" s="1069"/>
      <c r="BV17" s="1069"/>
      <c r="BW17" s="1069"/>
      <c r="BX17" s="1069"/>
      <c r="BY17" s="1069"/>
      <c r="BZ17" s="1069"/>
      <c r="CA17" s="1069"/>
      <c r="CB17" s="1069"/>
      <c r="CC17" s="1069"/>
      <c r="CD17" s="1069"/>
      <c r="CE17" s="1069"/>
      <c r="CF17" s="1069"/>
      <c r="CG17" s="1070"/>
      <c r="CH17" s="1043"/>
      <c r="CI17" s="1044"/>
      <c r="CJ17" s="1044"/>
      <c r="CK17" s="1044"/>
      <c r="CL17" s="1045"/>
      <c r="CM17" s="1043"/>
      <c r="CN17" s="1044"/>
      <c r="CO17" s="1044"/>
      <c r="CP17" s="1044"/>
      <c r="CQ17" s="1045"/>
      <c r="CR17" s="1043"/>
      <c r="CS17" s="1044"/>
      <c r="CT17" s="1044"/>
      <c r="CU17" s="1044"/>
      <c r="CV17" s="1045"/>
      <c r="CW17" s="1043"/>
      <c r="CX17" s="1044"/>
      <c r="CY17" s="1044"/>
      <c r="CZ17" s="1044"/>
      <c r="DA17" s="1045"/>
      <c r="DB17" s="1043"/>
      <c r="DC17" s="1044"/>
      <c r="DD17" s="1044"/>
      <c r="DE17" s="1044"/>
      <c r="DF17" s="1045"/>
      <c r="DG17" s="1043"/>
      <c r="DH17" s="1044"/>
      <c r="DI17" s="1044"/>
      <c r="DJ17" s="1044"/>
      <c r="DK17" s="1045"/>
      <c r="DL17" s="1043"/>
      <c r="DM17" s="1044"/>
      <c r="DN17" s="1044"/>
      <c r="DO17" s="1044"/>
      <c r="DP17" s="1045"/>
      <c r="DQ17" s="1043"/>
      <c r="DR17" s="1044"/>
      <c r="DS17" s="1044"/>
      <c r="DT17" s="1044"/>
      <c r="DU17" s="1045"/>
      <c r="DV17" s="1046"/>
      <c r="DW17" s="1047"/>
      <c r="DX17" s="1047"/>
      <c r="DY17" s="1047"/>
      <c r="DZ17" s="1048"/>
      <c r="EA17" s="254"/>
    </row>
    <row r="18" spans="1:131" s="255" customFormat="1" ht="26.25" customHeight="1">
      <c r="A18" s="261">
        <v>12</v>
      </c>
      <c r="B18" s="1091"/>
      <c r="C18" s="1092"/>
      <c r="D18" s="1092"/>
      <c r="E18" s="1092"/>
      <c r="F18" s="1092"/>
      <c r="G18" s="1092"/>
      <c r="H18" s="1092"/>
      <c r="I18" s="1092"/>
      <c r="J18" s="1092"/>
      <c r="K18" s="1092"/>
      <c r="L18" s="1092"/>
      <c r="M18" s="1092"/>
      <c r="N18" s="1092"/>
      <c r="O18" s="1092"/>
      <c r="P18" s="1093"/>
      <c r="Q18" s="1097"/>
      <c r="R18" s="1098"/>
      <c r="S18" s="1098"/>
      <c r="T18" s="1098"/>
      <c r="U18" s="1098"/>
      <c r="V18" s="1098"/>
      <c r="W18" s="1098"/>
      <c r="X18" s="1098"/>
      <c r="Y18" s="1098"/>
      <c r="Z18" s="1098"/>
      <c r="AA18" s="1098"/>
      <c r="AB18" s="1098"/>
      <c r="AC18" s="1098"/>
      <c r="AD18" s="1098"/>
      <c r="AE18" s="1099"/>
      <c r="AF18" s="1073"/>
      <c r="AG18" s="1074"/>
      <c r="AH18" s="1074"/>
      <c r="AI18" s="1074"/>
      <c r="AJ18" s="1075"/>
      <c r="AK18" s="1140"/>
      <c r="AL18" s="1141"/>
      <c r="AM18" s="1141"/>
      <c r="AN18" s="1141"/>
      <c r="AO18" s="1141"/>
      <c r="AP18" s="1141"/>
      <c r="AQ18" s="1141"/>
      <c r="AR18" s="1141"/>
      <c r="AS18" s="1141"/>
      <c r="AT18" s="1141"/>
      <c r="AU18" s="1138"/>
      <c r="AV18" s="1138"/>
      <c r="AW18" s="1138"/>
      <c r="AX18" s="1138"/>
      <c r="AY18" s="1139"/>
      <c r="AZ18" s="252"/>
      <c r="BA18" s="252"/>
      <c r="BB18" s="252"/>
      <c r="BC18" s="252"/>
      <c r="BD18" s="252"/>
      <c r="BE18" s="253"/>
      <c r="BF18" s="253"/>
      <c r="BG18" s="253"/>
      <c r="BH18" s="253"/>
      <c r="BI18" s="253"/>
      <c r="BJ18" s="253"/>
      <c r="BK18" s="253"/>
      <c r="BL18" s="253"/>
      <c r="BM18" s="253"/>
      <c r="BN18" s="253"/>
      <c r="BO18" s="253"/>
      <c r="BP18" s="253"/>
      <c r="BQ18" s="262">
        <v>12</v>
      </c>
      <c r="BR18" s="263"/>
      <c r="BS18" s="1068"/>
      <c r="BT18" s="1069"/>
      <c r="BU18" s="1069"/>
      <c r="BV18" s="1069"/>
      <c r="BW18" s="1069"/>
      <c r="BX18" s="1069"/>
      <c r="BY18" s="1069"/>
      <c r="BZ18" s="1069"/>
      <c r="CA18" s="1069"/>
      <c r="CB18" s="1069"/>
      <c r="CC18" s="1069"/>
      <c r="CD18" s="1069"/>
      <c r="CE18" s="1069"/>
      <c r="CF18" s="1069"/>
      <c r="CG18" s="1070"/>
      <c r="CH18" s="1043"/>
      <c r="CI18" s="1044"/>
      <c r="CJ18" s="1044"/>
      <c r="CK18" s="1044"/>
      <c r="CL18" s="1045"/>
      <c r="CM18" s="1043"/>
      <c r="CN18" s="1044"/>
      <c r="CO18" s="1044"/>
      <c r="CP18" s="1044"/>
      <c r="CQ18" s="1045"/>
      <c r="CR18" s="1043"/>
      <c r="CS18" s="1044"/>
      <c r="CT18" s="1044"/>
      <c r="CU18" s="1044"/>
      <c r="CV18" s="1045"/>
      <c r="CW18" s="1043"/>
      <c r="CX18" s="1044"/>
      <c r="CY18" s="1044"/>
      <c r="CZ18" s="1044"/>
      <c r="DA18" s="1045"/>
      <c r="DB18" s="1043"/>
      <c r="DC18" s="1044"/>
      <c r="DD18" s="1044"/>
      <c r="DE18" s="1044"/>
      <c r="DF18" s="1045"/>
      <c r="DG18" s="1043"/>
      <c r="DH18" s="1044"/>
      <c r="DI18" s="1044"/>
      <c r="DJ18" s="1044"/>
      <c r="DK18" s="1045"/>
      <c r="DL18" s="1043"/>
      <c r="DM18" s="1044"/>
      <c r="DN18" s="1044"/>
      <c r="DO18" s="1044"/>
      <c r="DP18" s="1045"/>
      <c r="DQ18" s="1043"/>
      <c r="DR18" s="1044"/>
      <c r="DS18" s="1044"/>
      <c r="DT18" s="1044"/>
      <c r="DU18" s="1045"/>
      <c r="DV18" s="1046"/>
      <c r="DW18" s="1047"/>
      <c r="DX18" s="1047"/>
      <c r="DY18" s="1047"/>
      <c r="DZ18" s="1048"/>
      <c r="EA18" s="254"/>
    </row>
    <row r="19" spans="1:131" s="255" customFormat="1" ht="26.25" customHeight="1">
      <c r="A19" s="261">
        <v>13</v>
      </c>
      <c r="B19" s="1091"/>
      <c r="C19" s="1092"/>
      <c r="D19" s="1092"/>
      <c r="E19" s="1092"/>
      <c r="F19" s="1092"/>
      <c r="G19" s="1092"/>
      <c r="H19" s="1092"/>
      <c r="I19" s="1092"/>
      <c r="J19" s="1092"/>
      <c r="K19" s="1092"/>
      <c r="L19" s="1092"/>
      <c r="M19" s="1092"/>
      <c r="N19" s="1092"/>
      <c r="O19" s="1092"/>
      <c r="P19" s="1093"/>
      <c r="Q19" s="1097"/>
      <c r="R19" s="1098"/>
      <c r="S19" s="1098"/>
      <c r="T19" s="1098"/>
      <c r="U19" s="1098"/>
      <c r="V19" s="1098"/>
      <c r="W19" s="1098"/>
      <c r="X19" s="1098"/>
      <c r="Y19" s="1098"/>
      <c r="Z19" s="1098"/>
      <c r="AA19" s="1098"/>
      <c r="AB19" s="1098"/>
      <c r="AC19" s="1098"/>
      <c r="AD19" s="1098"/>
      <c r="AE19" s="1099"/>
      <c r="AF19" s="1073"/>
      <c r="AG19" s="1074"/>
      <c r="AH19" s="1074"/>
      <c r="AI19" s="1074"/>
      <c r="AJ19" s="1075"/>
      <c r="AK19" s="1140"/>
      <c r="AL19" s="1141"/>
      <c r="AM19" s="1141"/>
      <c r="AN19" s="1141"/>
      <c r="AO19" s="1141"/>
      <c r="AP19" s="1141"/>
      <c r="AQ19" s="1141"/>
      <c r="AR19" s="1141"/>
      <c r="AS19" s="1141"/>
      <c r="AT19" s="1141"/>
      <c r="AU19" s="1138"/>
      <c r="AV19" s="1138"/>
      <c r="AW19" s="1138"/>
      <c r="AX19" s="1138"/>
      <c r="AY19" s="1139"/>
      <c r="AZ19" s="252"/>
      <c r="BA19" s="252"/>
      <c r="BB19" s="252"/>
      <c r="BC19" s="252"/>
      <c r="BD19" s="252"/>
      <c r="BE19" s="253"/>
      <c r="BF19" s="253"/>
      <c r="BG19" s="253"/>
      <c r="BH19" s="253"/>
      <c r="BI19" s="253"/>
      <c r="BJ19" s="253"/>
      <c r="BK19" s="253"/>
      <c r="BL19" s="253"/>
      <c r="BM19" s="253"/>
      <c r="BN19" s="253"/>
      <c r="BO19" s="253"/>
      <c r="BP19" s="253"/>
      <c r="BQ19" s="262">
        <v>13</v>
      </c>
      <c r="BR19" s="263"/>
      <c r="BS19" s="1068"/>
      <c r="BT19" s="1069"/>
      <c r="BU19" s="1069"/>
      <c r="BV19" s="1069"/>
      <c r="BW19" s="1069"/>
      <c r="BX19" s="1069"/>
      <c r="BY19" s="1069"/>
      <c r="BZ19" s="1069"/>
      <c r="CA19" s="1069"/>
      <c r="CB19" s="1069"/>
      <c r="CC19" s="1069"/>
      <c r="CD19" s="1069"/>
      <c r="CE19" s="1069"/>
      <c r="CF19" s="1069"/>
      <c r="CG19" s="1070"/>
      <c r="CH19" s="1043"/>
      <c r="CI19" s="1044"/>
      <c r="CJ19" s="1044"/>
      <c r="CK19" s="1044"/>
      <c r="CL19" s="1045"/>
      <c r="CM19" s="1043"/>
      <c r="CN19" s="1044"/>
      <c r="CO19" s="1044"/>
      <c r="CP19" s="1044"/>
      <c r="CQ19" s="1045"/>
      <c r="CR19" s="1043"/>
      <c r="CS19" s="1044"/>
      <c r="CT19" s="1044"/>
      <c r="CU19" s="1044"/>
      <c r="CV19" s="1045"/>
      <c r="CW19" s="1043"/>
      <c r="CX19" s="1044"/>
      <c r="CY19" s="1044"/>
      <c r="CZ19" s="1044"/>
      <c r="DA19" s="1045"/>
      <c r="DB19" s="1043"/>
      <c r="DC19" s="1044"/>
      <c r="DD19" s="1044"/>
      <c r="DE19" s="1044"/>
      <c r="DF19" s="1045"/>
      <c r="DG19" s="1043"/>
      <c r="DH19" s="1044"/>
      <c r="DI19" s="1044"/>
      <c r="DJ19" s="1044"/>
      <c r="DK19" s="1045"/>
      <c r="DL19" s="1043"/>
      <c r="DM19" s="1044"/>
      <c r="DN19" s="1044"/>
      <c r="DO19" s="1044"/>
      <c r="DP19" s="1045"/>
      <c r="DQ19" s="1043"/>
      <c r="DR19" s="1044"/>
      <c r="DS19" s="1044"/>
      <c r="DT19" s="1044"/>
      <c r="DU19" s="1045"/>
      <c r="DV19" s="1046"/>
      <c r="DW19" s="1047"/>
      <c r="DX19" s="1047"/>
      <c r="DY19" s="1047"/>
      <c r="DZ19" s="1048"/>
      <c r="EA19" s="254"/>
    </row>
    <row r="20" spans="1:131" s="255" customFormat="1" ht="26.25" customHeight="1">
      <c r="A20" s="261">
        <v>14</v>
      </c>
      <c r="B20" s="1091"/>
      <c r="C20" s="1092"/>
      <c r="D20" s="1092"/>
      <c r="E20" s="1092"/>
      <c r="F20" s="1092"/>
      <c r="G20" s="1092"/>
      <c r="H20" s="1092"/>
      <c r="I20" s="1092"/>
      <c r="J20" s="1092"/>
      <c r="K20" s="1092"/>
      <c r="L20" s="1092"/>
      <c r="M20" s="1092"/>
      <c r="N20" s="1092"/>
      <c r="O20" s="1092"/>
      <c r="P20" s="1093"/>
      <c r="Q20" s="1097"/>
      <c r="R20" s="1098"/>
      <c r="S20" s="1098"/>
      <c r="T20" s="1098"/>
      <c r="U20" s="1098"/>
      <c r="V20" s="1098"/>
      <c r="W20" s="1098"/>
      <c r="X20" s="1098"/>
      <c r="Y20" s="1098"/>
      <c r="Z20" s="1098"/>
      <c r="AA20" s="1098"/>
      <c r="AB20" s="1098"/>
      <c r="AC20" s="1098"/>
      <c r="AD20" s="1098"/>
      <c r="AE20" s="1099"/>
      <c r="AF20" s="1073"/>
      <c r="AG20" s="1074"/>
      <c r="AH20" s="1074"/>
      <c r="AI20" s="1074"/>
      <c r="AJ20" s="1075"/>
      <c r="AK20" s="1140"/>
      <c r="AL20" s="1141"/>
      <c r="AM20" s="1141"/>
      <c r="AN20" s="1141"/>
      <c r="AO20" s="1141"/>
      <c r="AP20" s="1141"/>
      <c r="AQ20" s="1141"/>
      <c r="AR20" s="1141"/>
      <c r="AS20" s="1141"/>
      <c r="AT20" s="1141"/>
      <c r="AU20" s="1138"/>
      <c r="AV20" s="1138"/>
      <c r="AW20" s="1138"/>
      <c r="AX20" s="1138"/>
      <c r="AY20" s="1139"/>
      <c r="AZ20" s="252"/>
      <c r="BA20" s="252"/>
      <c r="BB20" s="252"/>
      <c r="BC20" s="252"/>
      <c r="BD20" s="252"/>
      <c r="BE20" s="253"/>
      <c r="BF20" s="253"/>
      <c r="BG20" s="253"/>
      <c r="BH20" s="253"/>
      <c r="BI20" s="253"/>
      <c r="BJ20" s="253"/>
      <c r="BK20" s="253"/>
      <c r="BL20" s="253"/>
      <c r="BM20" s="253"/>
      <c r="BN20" s="253"/>
      <c r="BO20" s="253"/>
      <c r="BP20" s="253"/>
      <c r="BQ20" s="262">
        <v>14</v>
      </c>
      <c r="BR20" s="263"/>
      <c r="BS20" s="1068"/>
      <c r="BT20" s="1069"/>
      <c r="BU20" s="1069"/>
      <c r="BV20" s="1069"/>
      <c r="BW20" s="1069"/>
      <c r="BX20" s="1069"/>
      <c r="BY20" s="1069"/>
      <c r="BZ20" s="1069"/>
      <c r="CA20" s="1069"/>
      <c r="CB20" s="1069"/>
      <c r="CC20" s="1069"/>
      <c r="CD20" s="1069"/>
      <c r="CE20" s="1069"/>
      <c r="CF20" s="1069"/>
      <c r="CG20" s="1070"/>
      <c r="CH20" s="1043"/>
      <c r="CI20" s="1044"/>
      <c r="CJ20" s="1044"/>
      <c r="CK20" s="1044"/>
      <c r="CL20" s="1045"/>
      <c r="CM20" s="1043"/>
      <c r="CN20" s="1044"/>
      <c r="CO20" s="1044"/>
      <c r="CP20" s="1044"/>
      <c r="CQ20" s="1045"/>
      <c r="CR20" s="1043"/>
      <c r="CS20" s="1044"/>
      <c r="CT20" s="1044"/>
      <c r="CU20" s="1044"/>
      <c r="CV20" s="1045"/>
      <c r="CW20" s="1043"/>
      <c r="CX20" s="1044"/>
      <c r="CY20" s="1044"/>
      <c r="CZ20" s="1044"/>
      <c r="DA20" s="1045"/>
      <c r="DB20" s="1043"/>
      <c r="DC20" s="1044"/>
      <c r="DD20" s="1044"/>
      <c r="DE20" s="1044"/>
      <c r="DF20" s="1045"/>
      <c r="DG20" s="1043"/>
      <c r="DH20" s="1044"/>
      <c r="DI20" s="1044"/>
      <c r="DJ20" s="1044"/>
      <c r="DK20" s="1045"/>
      <c r="DL20" s="1043"/>
      <c r="DM20" s="1044"/>
      <c r="DN20" s="1044"/>
      <c r="DO20" s="1044"/>
      <c r="DP20" s="1045"/>
      <c r="DQ20" s="1043"/>
      <c r="DR20" s="1044"/>
      <c r="DS20" s="1044"/>
      <c r="DT20" s="1044"/>
      <c r="DU20" s="1045"/>
      <c r="DV20" s="1046"/>
      <c r="DW20" s="1047"/>
      <c r="DX20" s="1047"/>
      <c r="DY20" s="1047"/>
      <c r="DZ20" s="1048"/>
      <c r="EA20" s="254"/>
    </row>
    <row r="21" spans="1:131" s="255" customFormat="1" ht="26.25" customHeight="1" thickBot="1">
      <c r="A21" s="261">
        <v>15</v>
      </c>
      <c r="B21" s="1091"/>
      <c r="C21" s="1092"/>
      <c r="D21" s="1092"/>
      <c r="E21" s="1092"/>
      <c r="F21" s="1092"/>
      <c r="G21" s="1092"/>
      <c r="H21" s="1092"/>
      <c r="I21" s="1092"/>
      <c r="J21" s="1092"/>
      <c r="K21" s="1092"/>
      <c r="L21" s="1092"/>
      <c r="M21" s="1092"/>
      <c r="N21" s="1092"/>
      <c r="O21" s="1092"/>
      <c r="P21" s="1093"/>
      <c r="Q21" s="1097"/>
      <c r="R21" s="1098"/>
      <c r="S21" s="1098"/>
      <c r="T21" s="1098"/>
      <c r="U21" s="1098"/>
      <c r="V21" s="1098"/>
      <c r="W21" s="1098"/>
      <c r="X21" s="1098"/>
      <c r="Y21" s="1098"/>
      <c r="Z21" s="1098"/>
      <c r="AA21" s="1098"/>
      <c r="AB21" s="1098"/>
      <c r="AC21" s="1098"/>
      <c r="AD21" s="1098"/>
      <c r="AE21" s="1099"/>
      <c r="AF21" s="1073"/>
      <c r="AG21" s="1074"/>
      <c r="AH21" s="1074"/>
      <c r="AI21" s="1074"/>
      <c r="AJ21" s="1075"/>
      <c r="AK21" s="1140"/>
      <c r="AL21" s="1141"/>
      <c r="AM21" s="1141"/>
      <c r="AN21" s="1141"/>
      <c r="AO21" s="1141"/>
      <c r="AP21" s="1141"/>
      <c r="AQ21" s="1141"/>
      <c r="AR21" s="1141"/>
      <c r="AS21" s="1141"/>
      <c r="AT21" s="1141"/>
      <c r="AU21" s="1138"/>
      <c r="AV21" s="1138"/>
      <c r="AW21" s="1138"/>
      <c r="AX21" s="1138"/>
      <c r="AY21" s="1139"/>
      <c r="AZ21" s="252"/>
      <c r="BA21" s="252"/>
      <c r="BB21" s="252"/>
      <c r="BC21" s="252"/>
      <c r="BD21" s="252"/>
      <c r="BE21" s="253"/>
      <c r="BF21" s="253"/>
      <c r="BG21" s="253"/>
      <c r="BH21" s="253"/>
      <c r="BI21" s="253"/>
      <c r="BJ21" s="253"/>
      <c r="BK21" s="253"/>
      <c r="BL21" s="253"/>
      <c r="BM21" s="253"/>
      <c r="BN21" s="253"/>
      <c r="BO21" s="253"/>
      <c r="BP21" s="253"/>
      <c r="BQ21" s="262">
        <v>15</v>
      </c>
      <c r="BR21" s="263"/>
      <c r="BS21" s="1068"/>
      <c r="BT21" s="1069"/>
      <c r="BU21" s="1069"/>
      <c r="BV21" s="1069"/>
      <c r="BW21" s="1069"/>
      <c r="BX21" s="1069"/>
      <c r="BY21" s="1069"/>
      <c r="BZ21" s="1069"/>
      <c r="CA21" s="1069"/>
      <c r="CB21" s="1069"/>
      <c r="CC21" s="1069"/>
      <c r="CD21" s="1069"/>
      <c r="CE21" s="1069"/>
      <c r="CF21" s="1069"/>
      <c r="CG21" s="1070"/>
      <c r="CH21" s="1043"/>
      <c r="CI21" s="1044"/>
      <c r="CJ21" s="1044"/>
      <c r="CK21" s="1044"/>
      <c r="CL21" s="1045"/>
      <c r="CM21" s="1043"/>
      <c r="CN21" s="1044"/>
      <c r="CO21" s="1044"/>
      <c r="CP21" s="1044"/>
      <c r="CQ21" s="1045"/>
      <c r="CR21" s="1043"/>
      <c r="CS21" s="1044"/>
      <c r="CT21" s="1044"/>
      <c r="CU21" s="1044"/>
      <c r="CV21" s="1045"/>
      <c r="CW21" s="1043"/>
      <c r="CX21" s="1044"/>
      <c r="CY21" s="1044"/>
      <c r="CZ21" s="1044"/>
      <c r="DA21" s="1045"/>
      <c r="DB21" s="1043"/>
      <c r="DC21" s="1044"/>
      <c r="DD21" s="1044"/>
      <c r="DE21" s="1044"/>
      <c r="DF21" s="1045"/>
      <c r="DG21" s="1043"/>
      <c r="DH21" s="1044"/>
      <c r="DI21" s="1044"/>
      <c r="DJ21" s="1044"/>
      <c r="DK21" s="1045"/>
      <c r="DL21" s="1043"/>
      <c r="DM21" s="1044"/>
      <c r="DN21" s="1044"/>
      <c r="DO21" s="1044"/>
      <c r="DP21" s="1045"/>
      <c r="DQ21" s="1043"/>
      <c r="DR21" s="1044"/>
      <c r="DS21" s="1044"/>
      <c r="DT21" s="1044"/>
      <c r="DU21" s="1045"/>
      <c r="DV21" s="1046"/>
      <c r="DW21" s="1047"/>
      <c r="DX21" s="1047"/>
      <c r="DY21" s="1047"/>
      <c r="DZ21" s="1048"/>
      <c r="EA21" s="254"/>
    </row>
    <row r="22" spans="1:131" s="255" customFormat="1" ht="26.25" customHeight="1">
      <c r="A22" s="261">
        <v>16</v>
      </c>
      <c r="B22" s="1091"/>
      <c r="C22" s="1092"/>
      <c r="D22" s="1092"/>
      <c r="E22" s="1092"/>
      <c r="F22" s="1092"/>
      <c r="G22" s="1092"/>
      <c r="H22" s="1092"/>
      <c r="I22" s="1092"/>
      <c r="J22" s="1092"/>
      <c r="K22" s="1092"/>
      <c r="L22" s="1092"/>
      <c r="M22" s="1092"/>
      <c r="N22" s="1092"/>
      <c r="O22" s="1092"/>
      <c r="P22" s="1093"/>
      <c r="Q22" s="1135"/>
      <c r="R22" s="1136"/>
      <c r="S22" s="1136"/>
      <c r="T22" s="1136"/>
      <c r="U22" s="1136"/>
      <c r="V22" s="1136"/>
      <c r="W22" s="1136"/>
      <c r="X22" s="1136"/>
      <c r="Y22" s="1136"/>
      <c r="Z22" s="1136"/>
      <c r="AA22" s="1136"/>
      <c r="AB22" s="1136"/>
      <c r="AC22" s="1136"/>
      <c r="AD22" s="1136"/>
      <c r="AE22" s="1137"/>
      <c r="AF22" s="1073"/>
      <c r="AG22" s="1074"/>
      <c r="AH22" s="1074"/>
      <c r="AI22" s="1074"/>
      <c r="AJ22" s="1075"/>
      <c r="AK22" s="1131"/>
      <c r="AL22" s="1132"/>
      <c r="AM22" s="1132"/>
      <c r="AN22" s="1132"/>
      <c r="AO22" s="1132"/>
      <c r="AP22" s="1132"/>
      <c r="AQ22" s="1132"/>
      <c r="AR22" s="1132"/>
      <c r="AS22" s="1132"/>
      <c r="AT22" s="1132"/>
      <c r="AU22" s="1133"/>
      <c r="AV22" s="1133"/>
      <c r="AW22" s="1133"/>
      <c r="AX22" s="1133"/>
      <c r="AY22" s="1134"/>
      <c r="AZ22" s="1089" t="s">
        <v>381</v>
      </c>
      <c r="BA22" s="1089"/>
      <c r="BB22" s="1089"/>
      <c r="BC22" s="1089"/>
      <c r="BD22" s="1090"/>
      <c r="BE22" s="253"/>
      <c r="BF22" s="253"/>
      <c r="BG22" s="253"/>
      <c r="BH22" s="253"/>
      <c r="BI22" s="253"/>
      <c r="BJ22" s="253"/>
      <c r="BK22" s="253"/>
      <c r="BL22" s="253"/>
      <c r="BM22" s="253"/>
      <c r="BN22" s="253"/>
      <c r="BO22" s="253"/>
      <c r="BP22" s="253"/>
      <c r="BQ22" s="262">
        <v>16</v>
      </c>
      <c r="BR22" s="263"/>
      <c r="BS22" s="1068"/>
      <c r="BT22" s="1069"/>
      <c r="BU22" s="1069"/>
      <c r="BV22" s="1069"/>
      <c r="BW22" s="1069"/>
      <c r="BX22" s="1069"/>
      <c r="BY22" s="1069"/>
      <c r="BZ22" s="1069"/>
      <c r="CA22" s="1069"/>
      <c r="CB22" s="1069"/>
      <c r="CC22" s="1069"/>
      <c r="CD22" s="1069"/>
      <c r="CE22" s="1069"/>
      <c r="CF22" s="1069"/>
      <c r="CG22" s="1070"/>
      <c r="CH22" s="1043"/>
      <c r="CI22" s="1044"/>
      <c r="CJ22" s="1044"/>
      <c r="CK22" s="1044"/>
      <c r="CL22" s="1045"/>
      <c r="CM22" s="1043"/>
      <c r="CN22" s="1044"/>
      <c r="CO22" s="1044"/>
      <c r="CP22" s="1044"/>
      <c r="CQ22" s="1045"/>
      <c r="CR22" s="1043"/>
      <c r="CS22" s="1044"/>
      <c r="CT22" s="1044"/>
      <c r="CU22" s="1044"/>
      <c r="CV22" s="1045"/>
      <c r="CW22" s="1043"/>
      <c r="CX22" s="1044"/>
      <c r="CY22" s="1044"/>
      <c r="CZ22" s="1044"/>
      <c r="DA22" s="1045"/>
      <c r="DB22" s="1043"/>
      <c r="DC22" s="1044"/>
      <c r="DD22" s="1044"/>
      <c r="DE22" s="1044"/>
      <c r="DF22" s="1045"/>
      <c r="DG22" s="1043"/>
      <c r="DH22" s="1044"/>
      <c r="DI22" s="1044"/>
      <c r="DJ22" s="1044"/>
      <c r="DK22" s="1045"/>
      <c r="DL22" s="1043"/>
      <c r="DM22" s="1044"/>
      <c r="DN22" s="1044"/>
      <c r="DO22" s="1044"/>
      <c r="DP22" s="1045"/>
      <c r="DQ22" s="1043"/>
      <c r="DR22" s="1044"/>
      <c r="DS22" s="1044"/>
      <c r="DT22" s="1044"/>
      <c r="DU22" s="1045"/>
      <c r="DV22" s="1046"/>
      <c r="DW22" s="1047"/>
      <c r="DX22" s="1047"/>
      <c r="DY22" s="1047"/>
      <c r="DZ22" s="1048"/>
      <c r="EA22" s="254"/>
    </row>
    <row r="23" spans="1:131" s="255" customFormat="1" ht="26.25" customHeight="1" thickBot="1">
      <c r="A23" s="264" t="s">
        <v>382</v>
      </c>
      <c r="B23" s="995" t="s">
        <v>383</v>
      </c>
      <c r="C23" s="996"/>
      <c r="D23" s="996"/>
      <c r="E23" s="996"/>
      <c r="F23" s="996"/>
      <c r="G23" s="996"/>
      <c r="H23" s="996"/>
      <c r="I23" s="996"/>
      <c r="J23" s="996"/>
      <c r="K23" s="996"/>
      <c r="L23" s="996"/>
      <c r="M23" s="996"/>
      <c r="N23" s="996"/>
      <c r="O23" s="996"/>
      <c r="P23" s="997"/>
      <c r="Q23" s="1122">
        <v>20429</v>
      </c>
      <c r="R23" s="1123"/>
      <c r="S23" s="1123"/>
      <c r="T23" s="1123"/>
      <c r="U23" s="1123"/>
      <c r="V23" s="1123">
        <v>18372</v>
      </c>
      <c r="W23" s="1123"/>
      <c r="X23" s="1123"/>
      <c r="Y23" s="1123"/>
      <c r="Z23" s="1123"/>
      <c r="AA23" s="1123">
        <v>2057</v>
      </c>
      <c r="AB23" s="1123"/>
      <c r="AC23" s="1123"/>
      <c r="AD23" s="1123"/>
      <c r="AE23" s="1124"/>
      <c r="AF23" s="1125">
        <v>1921</v>
      </c>
      <c r="AG23" s="1123"/>
      <c r="AH23" s="1123"/>
      <c r="AI23" s="1123"/>
      <c r="AJ23" s="1126"/>
      <c r="AK23" s="1127"/>
      <c r="AL23" s="1128"/>
      <c r="AM23" s="1128"/>
      <c r="AN23" s="1128"/>
      <c r="AO23" s="1128"/>
      <c r="AP23" s="1123">
        <v>18458</v>
      </c>
      <c r="AQ23" s="1123"/>
      <c r="AR23" s="1123"/>
      <c r="AS23" s="1123"/>
      <c r="AT23" s="1123"/>
      <c r="AU23" s="1129"/>
      <c r="AV23" s="1129"/>
      <c r="AW23" s="1129"/>
      <c r="AX23" s="1129"/>
      <c r="AY23" s="1130"/>
      <c r="AZ23" s="1119" t="s">
        <v>126</v>
      </c>
      <c r="BA23" s="1120"/>
      <c r="BB23" s="1120"/>
      <c r="BC23" s="1120"/>
      <c r="BD23" s="1121"/>
      <c r="BE23" s="253"/>
      <c r="BF23" s="253"/>
      <c r="BG23" s="253"/>
      <c r="BH23" s="253"/>
      <c r="BI23" s="253"/>
      <c r="BJ23" s="253"/>
      <c r="BK23" s="253"/>
      <c r="BL23" s="253"/>
      <c r="BM23" s="253"/>
      <c r="BN23" s="253"/>
      <c r="BO23" s="253"/>
      <c r="BP23" s="253"/>
      <c r="BQ23" s="262">
        <v>17</v>
      </c>
      <c r="BR23" s="263"/>
      <c r="BS23" s="1068"/>
      <c r="BT23" s="1069"/>
      <c r="BU23" s="1069"/>
      <c r="BV23" s="1069"/>
      <c r="BW23" s="1069"/>
      <c r="BX23" s="1069"/>
      <c r="BY23" s="1069"/>
      <c r="BZ23" s="1069"/>
      <c r="CA23" s="1069"/>
      <c r="CB23" s="1069"/>
      <c r="CC23" s="1069"/>
      <c r="CD23" s="1069"/>
      <c r="CE23" s="1069"/>
      <c r="CF23" s="1069"/>
      <c r="CG23" s="1070"/>
      <c r="CH23" s="1043"/>
      <c r="CI23" s="1044"/>
      <c r="CJ23" s="1044"/>
      <c r="CK23" s="1044"/>
      <c r="CL23" s="1045"/>
      <c r="CM23" s="1043"/>
      <c r="CN23" s="1044"/>
      <c r="CO23" s="1044"/>
      <c r="CP23" s="1044"/>
      <c r="CQ23" s="1045"/>
      <c r="CR23" s="1043"/>
      <c r="CS23" s="1044"/>
      <c r="CT23" s="1044"/>
      <c r="CU23" s="1044"/>
      <c r="CV23" s="1045"/>
      <c r="CW23" s="1043"/>
      <c r="CX23" s="1044"/>
      <c r="CY23" s="1044"/>
      <c r="CZ23" s="1044"/>
      <c r="DA23" s="1045"/>
      <c r="DB23" s="1043"/>
      <c r="DC23" s="1044"/>
      <c r="DD23" s="1044"/>
      <c r="DE23" s="1044"/>
      <c r="DF23" s="1045"/>
      <c r="DG23" s="1043"/>
      <c r="DH23" s="1044"/>
      <c r="DI23" s="1044"/>
      <c r="DJ23" s="1044"/>
      <c r="DK23" s="1045"/>
      <c r="DL23" s="1043"/>
      <c r="DM23" s="1044"/>
      <c r="DN23" s="1044"/>
      <c r="DO23" s="1044"/>
      <c r="DP23" s="1045"/>
      <c r="DQ23" s="1043"/>
      <c r="DR23" s="1044"/>
      <c r="DS23" s="1044"/>
      <c r="DT23" s="1044"/>
      <c r="DU23" s="1045"/>
      <c r="DV23" s="1046"/>
      <c r="DW23" s="1047"/>
      <c r="DX23" s="1047"/>
      <c r="DY23" s="1047"/>
      <c r="DZ23" s="1048"/>
      <c r="EA23" s="254"/>
    </row>
    <row r="24" spans="1:131" s="255" customFormat="1" ht="26.25" customHeight="1">
      <c r="A24" s="1118" t="s">
        <v>385</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2"/>
      <c r="BA24" s="252"/>
      <c r="BB24" s="252"/>
      <c r="BC24" s="252"/>
      <c r="BD24" s="252"/>
      <c r="BE24" s="253"/>
      <c r="BF24" s="253"/>
      <c r="BG24" s="253"/>
      <c r="BH24" s="253"/>
      <c r="BI24" s="253"/>
      <c r="BJ24" s="253"/>
      <c r="BK24" s="253"/>
      <c r="BL24" s="253"/>
      <c r="BM24" s="253"/>
      <c r="BN24" s="253"/>
      <c r="BO24" s="253"/>
      <c r="BP24" s="253"/>
      <c r="BQ24" s="262">
        <v>18</v>
      </c>
      <c r="BR24" s="263"/>
      <c r="BS24" s="1068"/>
      <c r="BT24" s="1069"/>
      <c r="BU24" s="1069"/>
      <c r="BV24" s="1069"/>
      <c r="BW24" s="1069"/>
      <c r="BX24" s="1069"/>
      <c r="BY24" s="1069"/>
      <c r="BZ24" s="1069"/>
      <c r="CA24" s="1069"/>
      <c r="CB24" s="1069"/>
      <c r="CC24" s="1069"/>
      <c r="CD24" s="1069"/>
      <c r="CE24" s="1069"/>
      <c r="CF24" s="1069"/>
      <c r="CG24" s="1070"/>
      <c r="CH24" s="1043"/>
      <c r="CI24" s="1044"/>
      <c r="CJ24" s="1044"/>
      <c r="CK24" s="1044"/>
      <c r="CL24" s="1045"/>
      <c r="CM24" s="1043"/>
      <c r="CN24" s="1044"/>
      <c r="CO24" s="1044"/>
      <c r="CP24" s="1044"/>
      <c r="CQ24" s="1045"/>
      <c r="CR24" s="1043"/>
      <c r="CS24" s="1044"/>
      <c r="CT24" s="1044"/>
      <c r="CU24" s="1044"/>
      <c r="CV24" s="1045"/>
      <c r="CW24" s="1043"/>
      <c r="CX24" s="1044"/>
      <c r="CY24" s="1044"/>
      <c r="CZ24" s="1044"/>
      <c r="DA24" s="1045"/>
      <c r="DB24" s="1043"/>
      <c r="DC24" s="1044"/>
      <c r="DD24" s="1044"/>
      <c r="DE24" s="1044"/>
      <c r="DF24" s="1045"/>
      <c r="DG24" s="1043"/>
      <c r="DH24" s="1044"/>
      <c r="DI24" s="1044"/>
      <c r="DJ24" s="1044"/>
      <c r="DK24" s="1045"/>
      <c r="DL24" s="1043"/>
      <c r="DM24" s="1044"/>
      <c r="DN24" s="1044"/>
      <c r="DO24" s="1044"/>
      <c r="DP24" s="1045"/>
      <c r="DQ24" s="1043"/>
      <c r="DR24" s="1044"/>
      <c r="DS24" s="1044"/>
      <c r="DT24" s="1044"/>
      <c r="DU24" s="1045"/>
      <c r="DV24" s="1046"/>
      <c r="DW24" s="1047"/>
      <c r="DX24" s="1047"/>
      <c r="DY24" s="1047"/>
      <c r="DZ24" s="1048"/>
      <c r="EA24" s="254"/>
    </row>
    <row r="25" spans="1:131" s="247" customFormat="1" ht="26.25" customHeight="1" thickBot="1">
      <c r="A25" s="1117" t="s">
        <v>386</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2"/>
      <c r="BK25" s="252"/>
      <c r="BL25" s="252"/>
      <c r="BM25" s="252"/>
      <c r="BN25" s="252"/>
      <c r="BO25" s="265"/>
      <c r="BP25" s="265"/>
      <c r="BQ25" s="262">
        <v>19</v>
      </c>
      <c r="BR25" s="263"/>
      <c r="BS25" s="1068"/>
      <c r="BT25" s="1069"/>
      <c r="BU25" s="1069"/>
      <c r="BV25" s="1069"/>
      <c r="BW25" s="1069"/>
      <c r="BX25" s="1069"/>
      <c r="BY25" s="1069"/>
      <c r="BZ25" s="1069"/>
      <c r="CA25" s="1069"/>
      <c r="CB25" s="1069"/>
      <c r="CC25" s="1069"/>
      <c r="CD25" s="1069"/>
      <c r="CE25" s="1069"/>
      <c r="CF25" s="1069"/>
      <c r="CG25" s="1070"/>
      <c r="CH25" s="1043"/>
      <c r="CI25" s="1044"/>
      <c r="CJ25" s="1044"/>
      <c r="CK25" s="1044"/>
      <c r="CL25" s="1045"/>
      <c r="CM25" s="1043"/>
      <c r="CN25" s="1044"/>
      <c r="CO25" s="1044"/>
      <c r="CP25" s="1044"/>
      <c r="CQ25" s="1045"/>
      <c r="CR25" s="1043"/>
      <c r="CS25" s="1044"/>
      <c r="CT25" s="1044"/>
      <c r="CU25" s="1044"/>
      <c r="CV25" s="1045"/>
      <c r="CW25" s="1043"/>
      <c r="CX25" s="1044"/>
      <c r="CY25" s="1044"/>
      <c r="CZ25" s="1044"/>
      <c r="DA25" s="1045"/>
      <c r="DB25" s="1043"/>
      <c r="DC25" s="1044"/>
      <c r="DD25" s="1044"/>
      <c r="DE25" s="1044"/>
      <c r="DF25" s="1045"/>
      <c r="DG25" s="1043"/>
      <c r="DH25" s="1044"/>
      <c r="DI25" s="1044"/>
      <c r="DJ25" s="1044"/>
      <c r="DK25" s="1045"/>
      <c r="DL25" s="1043"/>
      <c r="DM25" s="1044"/>
      <c r="DN25" s="1044"/>
      <c r="DO25" s="1044"/>
      <c r="DP25" s="1045"/>
      <c r="DQ25" s="1043"/>
      <c r="DR25" s="1044"/>
      <c r="DS25" s="1044"/>
      <c r="DT25" s="1044"/>
      <c r="DU25" s="1045"/>
      <c r="DV25" s="1046"/>
      <c r="DW25" s="1047"/>
      <c r="DX25" s="1047"/>
      <c r="DY25" s="1047"/>
      <c r="DZ25" s="1048"/>
      <c r="EA25" s="246"/>
    </row>
    <row r="26" spans="1:131" s="247" customFormat="1" ht="26.25" customHeight="1">
      <c r="A26" s="1049" t="s">
        <v>363</v>
      </c>
      <c r="B26" s="1050"/>
      <c r="C26" s="1050"/>
      <c r="D26" s="1050"/>
      <c r="E26" s="1050"/>
      <c r="F26" s="1050"/>
      <c r="G26" s="1050"/>
      <c r="H26" s="1050"/>
      <c r="I26" s="1050"/>
      <c r="J26" s="1050"/>
      <c r="K26" s="1050"/>
      <c r="L26" s="1050"/>
      <c r="M26" s="1050"/>
      <c r="N26" s="1050"/>
      <c r="O26" s="1050"/>
      <c r="P26" s="1051"/>
      <c r="Q26" s="1055" t="s">
        <v>387</v>
      </c>
      <c r="R26" s="1056"/>
      <c r="S26" s="1056"/>
      <c r="T26" s="1056"/>
      <c r="U26" s="1057"/>
      <c r="V26" s="1055" t="s">
        <v>388</v>
      </c>
      <c r="W26" s="1056"/>
      <c r="X26" s="1056"/>
      <c r="Y26" s="1056"/>
      <c r="Z26" s="1057"/>
      <c r="AA26" s="1055" t="s">
        <v>389</v>
      </c>
      <c r="AB26" s="1056"/>
      <c r="AC26" s="1056"/>
      <c r="AD26" s="1056"/>
      <c r="AE26" s="1056"/>
      <c r="AF26" s="1113" t="s">
        <v>390</v>
      </c>
      <c r="AG26" s="1062"/>
      <c r="AH26" s="1062"/>
      <c r="AI26" s="1062"/>
      <c r="AJ26" s="1114"/>
      <c r="AK26" s="1056" t="s">
        <v>391</v>
      </c>
      <c r="AL26" s="1056"/>
      <c r="AM26" s="1056"/>
      <c r="AN26" s="1056"/>
      <c r="AO26" s="1057"/>
      <c r="AP26" s="1055" t="s">
        <v>392</v>
      </c>
      <c r="AQ26" s="1056"/>
      <c r="AR26" s="1056"/>
      <c r="AS26" s="1056"/>
      <c r="AT26" s="1057"/>
      <c r="AU26" s="1055" t="s">
        <v>393</v>
      </c>
      <c r="AV26" s="1056"/>
      <c r="AW26" s="1056"/>
      <c r="AX26" s="1056"/>
      <c r="AY26" s="1057"/>
      <c r="AZ26" s="1055" t="s">
        <v>394</v>
      </c>
      <c r="BA26" s="1056"/>
      <c r="BB26" s="1056"/>
      <c r="BC26" s="1056"/>
      <c r="BD26" s="1057"/>
      <c r="BE26" s="1055" t="s">
        <v>370</v>
      </c>
      <c r="BF26" s="1056"/>
      <c r="BG26" s="1056"/>
      <c r="BH26" s="1056"/>
      <c r="BI26" s="1071"/>
      <c r="BJ26" s="252"/>
      <c r="BK26" s="252"/>
      <c r="BL26" s="252"/>
      <c r="BM26" s="252"/>
      <c r="BN26" s="252"/>
      <c r="BO26" s="265"/>
      <c r="BP26" s="265"/>
      <c r="BQ26" s="262">
        <v>20</v>
      </c>
      <c r="BR26" s="263"/>
      <c r="BS26" s="1068"/>
      <c r="BT26" s="1069"/>
      <c r="BU26" s="1069"/>
      <c r="BV26" s="1069"/>
      <c r="BW26" s="1069"/>
      <c r="BX26" s="1069"/>
      <c r="BY26" s="1069"/>
      <c r="BZ26" s="1069"/>
      <c r="CA26" s="1069"/>
      <c r="CB26" s="1069"/>
      <c r="CC26" s="1069"/>
      <c r="CD26" s="1069"/>
      <c r="CE26" s="1069"/>
      <c r="CF26" s="1069"/>
      <c r="CG26" s="1070"/>
      <c r="CH26" s="1043"/>
      <c r="CI26" s="1044"/>
      <c r="CJ26" s="1044"/>
      <c r="CK26" s="1044"/>
      <c r="CL26" s="1045"/>
      <c r="CM26" s="1043"/>
      <c r="CN26" s="1044"/>
      <c r="CO26" s="1044"/>
      <c r="CP26" s="1044"/>
      <c r="CQ26" s="1045"/>
      <c r="CR26" s="1043"/>
      <c r="CS26" s="1044"/>
      <c r="CT26" s="1044"/>
      <c r="CU26" s="1044"/>
      <c r="CV26" s="1045"/>
      <c r="CW26" s="1043"/>
      <c r="CX26" s="1044"/>
      <c r="CY26" s="1044"/>
      <c r="CZ26" s="1044"/>
      <c r="DA26" s="1045"/>
      <c r="DB26" s="1043"/>
      <c r="DC26" s="1044"/>
      <c r="DD26" s="1044"/>
      <c r="DE26" s="1044"/>
      <c r="DF26" s="1045"/>
      <c r="DG26" s="1043"/>
      <c r="DH26" s="1044"/>
      <c r="DI26" s="1044"/>
      <c r="DJ26" s="1044"/>
      <c r="DK26" s="1045"/>
      <c r="DL26" s="1043"/>
      <c r="DM26" s="1044"/>
      <c r="DN26" s="1044"/>
      <c r="DO26" s="1044"/>
      <c r="DP26" s="1045"/>
      <c r="DQ26" s="1043"/>
      <c r="DR26" s="1044"/>
      <c r="DS26" s="1044"/>
      <c r="DT26" s="1044"/>
      <c r="DU26" s="1045"/>
      <c r="DV26" s="1046"/>
      <c r="DW26" s="1047"/>
      <c r="DX26" s="1047"/>
      <c r="DY26" s="1047"/>
      <c r="DZ26" s="1048"/>
      <c r="EA26" s="246"/>
    </row>
    <row r="27" spans="1:131" s="247" customFormat="1" ht="26.25" customHeight="1" thickBot="1">
      <c r="A27" s="1052"/>
      <c r="B27" s="1053"/>
      <c r="C27" s="1053"/>
      <c r="D27" s="1053"/>
      <c r="E27" s="1053"/>
      <c r="F27" s="1053"/>
      <c r="G27" s="1053"/>
      <c r="H27" s="1053"/>
      <c r="I27" s="1053"/>
      <c r="J27" s="1053"/>
      <c r="K27" s="1053"/>
      <c r="L27" s="1053"/>
      <c r="M27" s="1053"/>
      <c r="N27" s="1053"/>
      <c r="O27" s="1053"/>
      <c r="P27" s="1054"/>
      <c r="Q27" s="1058"/>
      <c r="R27" s="1059"/>
      <c r="S27" s="1059"/>
      <c r="T27" s="1059"/>
      <c r="U27" s="1060"/>
      <c r="V27" s="1058"/>
      <c r="W27" s="1059"/>
      <c r="X27" s="1059"/>
      <c r="Y27" s="1059"/>
      <c r="Z27" s="1060"/>
      <c r="AA27" s="1058"/>
      <c r="AB27" s="1059"/>
      <c r="AC27" s="1059"/>
      <c r="AD27" s="1059"/>
      <c r="AE27" s="1059"/>
      <c r="AF27" s="1115"/>
      <c r="AG27" s="1065"/>
      <c r="AH27" s="1065"/>
      <c r="AI27" s="1065"/>
      <c r="AJ27" s="1116"/>
      <c r="AK27" s="1059"/>
      <c r="AL27" s="1059"/>
      <c r="AM27" s="1059"/>
      <c r="AN27" s="1059"/>
      <c r="AO27" s="1060"/>
      <c r="AP27" s="1058"/>
      <c r="AQ27" s="1059"/>
      <c r="AR27" s="1059"/>
      <c r="AS27" s="1059"/>
      <c r="AT27" s="1060"/>
      <c r="AU27" s="1058"/>
      <c r="AV27" s="1059"/>
      <c r="AW27" s="1059"/>
      <c r="AX27" s="1059"/>
      <c r="AY27" s="1060"/>
      <c r="AZ27" s="1058"/>
      <c r="BA27" s="1059"/>
      <c r="BB27" s="1059"/>
      <c r="BC27" s="1059"/>
      <c r="BD27" s="1060"/>
      <c r="BE27" s="1058"/>
      <c r="BF27" s="1059"/>
      <c r="BG27" s="1059"/>
      <c r="BH27" s="1059"/>
      <c r="BI27" s="1072"/>
      <c r="BJ27" s="252"/>
      <c r="BK27" s="252"/>
      <c r="BL27" s="252"/>
      <c r="BM27" s="252"/>
      <c r="BN27" s="252"/>
      <c r="BO27" s="265"/>
      <c r="BP27" s="265"/>
      <c r="BQ27" s="262">
        <v>21</v>
      </c>
      <c r="BR27" s="263"/>
      <c r="BS27" s="1068"/>
      <c r="BT27" s="1069"/>
      <c r="BU27" s="1069"/>
      <c r="BV27" s="1069"/>
      <c r="BW27" s="1069"/>
      <c r="BX27" s="1069"/>
      <c r="BY27" s="1069"/>
      <c r="BZ27" s="1069"/>
      <c r="CA27" s="1069"/>
      <c r="CB27" s="1069"/>
      <c r="CC27" s="1069"/>
      <c r="CD27" s="1069"/>
      <c r="CE27" s="1069"/>
      <c r="CF27" s="1069"/>
      <c r="CG27" s="1070"/>
      <c r="CH27" s="1043"/>
      <c r="CI27" s="1044"/>
      <c r="CJ27" s="1044"/>
      <c r="CK27" s="1044"/>
      <c r="CL27" s="1045"/>
      <c r="CM27" s="1043"/>
      <c r="CN27" s="1044"/>
      <c r="CO27" s="1044"/>
      <c r="CP27" s="1044"/>
      <c r="CQ27" s="1045"/>
      <c r="CR27" s="1043"/>
      <c r="CS27" s="1044"/>
      <c r="CT27" s="1044"/>
      <c r="CU27" s="1044"/>
      <c r="CV27" s="1045"/>
      <c r="CW27" s="1043"/>
      <c r="CX27" s="1044"/>
      <c r="CY27" s="1044"/>
      <c r="CZ27" s="1044"/>
      <c r="DA27" s="1045"/>
      <c r="DB27" s="1043"/>
      <c r="DC27" s="1044"/>
      <c r="DD27" s="1044"/>
      <c r="DE27" s="1044"/>
      <c r="DF27" s="1045"/>
      <c r="DG27" s="1043"/>
      <c r="DH27" s="1044"/>
      <c r="DI27" s="1044"/>
      <c r="DJ27" s="1044"/>
      <c r="DK27" s="1045"/>
      <c r="DL27" s="1043"/>
      <c r="DM27" s="1044"/>
      <c r="DN27" s="1044"/>
      <c r="DO27" s="1044"/>
      <c r="DP27" s="1045"/>
      <c r="DQ27" s="1043"/>
      <c r="DR27" s="1044"/>
      <c r="DS27" s="1044"/>
      <c r="DT27" s="1044"/>
      <c r="DU27" s="1045"/>
      <c r="DV27" s="1046"/>
      <c r="DW27" s="1047"/>
      <c r="DX27" s="1047"/>
      <c r="DY27" s="1047"/>
      <c r="DZ27" s="1048"/>
      <c r="EA27" s="246"/>
    </row>
    <row r="28" spans="1:131" s="247" customFormat="1" ht="26.25" customHeight="1" thickTop="1">
      <c r="A28" s="266">
        <v>1</v>
      </c>
      <c r="B28" s="1104" t="s">
        <v>395</v>
      </c>
      <c r="C28" s="1105"/>
      <c r="D28" s="1105"/>
      <c r="E28" s="1105"/>
      <c r="F28" s="1105"/>
      <c r="G28" s="1105"/>
      <c r="H28" s="1105"/>
      <c r="I28" s="1105"/>
      <c r="J28" s="1105"/>
      <c r="K28" s="1105"/>
      <c r="L28" s="1105"/>
      <c r="M28" s="1105"/>
      <c r="N28" s="1105"/>
      <c r="O28" s="1105"/>
      <c r="P28" s="1106"/>
      <c r="Q28" s="1107">
        <v>3496</v>
      </c>
      <c r="R28" s="1108"/>
      <c r="S28" s="1108"/>
      <c r="T28" s="1108"/>
      <c r="U28" s="1108"/>
      <c r="V28" s="1108">
        <v>3169</v>
      </c>
      <c r="W28" s="1108"/>
      <c r="X28" s="1108"/>
      <c r="Y28" s="1108"/>
      <c r="Z28" s="1108"/>
      <c r="AA28" s="1108">
        <v>327</v>
      </c>
      <c r="AB28" s="1108"/>
      <c r="AC28" s="1108"/>
      <c r="AD28" s="1108"/>
      <c r="AE28" s="1109"/>
      <c r="AF28" s="1110">
        <v>327</v>
      </c>
      <c r="AG28" s="1108"/>
      <c r="AH28" s="1108"/>
      <c r="AI28" s="1108"/>
      <c r="AJ28" s="1111"/>
      <c r="AK28" s="1112">
        <v>188</v>
      </c>
      <c r="AL28" s="1100"/>
      <c r="AM28" s="1100"/>
      <c r="AN28" s="1100"/>
      <c r="AO28" s="1100"/>
      <c r="AP28" s="1100" t="s">
        <v>597</v>
      </c>
      <c r="AQ28" s="1100"/>
      <c r="AR28" s="1100"/>
      <c r="AS28" s="1100"/>
      <c r="AT28" s="1100"/>
      <c r="AU28" s="1100" t="s">
        <v>597</v>
      </c>
      <c r="AV28" s="1100"/>
      <c r="AW28" s="1100"/>
      <c r="AX28" s="1100"/>
      <c r="AY28" s="1100"/>
      <c r="AZ28" s="1101"/>
      <c r="BA28" s="1101"/>
      <c r="BB28" s="1101"/>
      <c r="BC28" s="1101"/>
      <c r="BD28" s="1101"/>
      <c r="BE28" s="1102"/>
      <c r="BF28" s="1102"/>
      <c r="BG28" s="1102"/>
      <c r="BH28" s="1102"/>
      <c r="BI28" s="1103"/>
      <c r="BJ28" s="252"/>
      <c r="BK28" s="252"/>
      <c r="BL28" s="252"/>
      <c r="BM28" s="252"/>
      <c r="BN28" s="252"/>
      <c r="BO28" s="265"/>
      <c r="BP28" s="265"/>
      <c r="BQ28" s="262">
        <v>22</v>
      </c>
      <c r="BR28" s="263"/>
      <c r="BS28" s="1068"/>
      <c r="BT28" s="1069"/>
      <c r="BU28" s="1069"/>
      <c r="BV28" s="1069"/>
      <c r="BW28" s="1069"/>
      <c r="BX28" s="1069"/>
      <c r="BY28" s="1069"/>
      <c r="BZ28" s="1069"/>
      <c r="CA28" s="1069"/>
      <c r="CB28" s="1069"/>
      <c r="CC28" s="1069"/>
      <c r="CD28" s="1069"/>
      <c r="CE28" s="1069"/>
      <c r="CF28" s="1069"/>
      <c r="CG28" s="1070"/>
      <c r="CH28" s="1043"/>
      <c r="CI28" s="1044"/>
      <c r="CJ28" s="1044"/>
      <c r="CK28" s="1044"/>
      <c r="CL28" s="1045"/>
      <c r="CM28" s="1043"/>
      <c r="CN28" s="1044"/>
      <c r="CO28" s="1044"/>
      <c r="CP28" s="1044"/>
      <c r="CQ28" s="1045"/>
      <c r="CR28" s="1043"/>
      <c r="CS28" s="1044"/>
      <c r="CT28" s="1044"/>
      <c r="CU28" s="1044"/>
      <c r="CV28" s="1045"/>
      <c r="CW28" s="1043"/>
      <c r="CX28" s="1044"/>
      <c r="CY28" s="1044"/>
      <c r="CZ28" s="1044"/>
      <c r="DA28" s="1045"/>
      <c r="DB28" s="1043"/>
      <c r="DC28" s="1044"/>
      <c r="DD28" s="1044"/>
      <c r="DE28" s="1044"/>
      <c r="DF28" s="1045"/>
      <c r="DG28" s="1043"/>
      <c r="DH28" s="1044"/>
      <c r="DI28" s="1044"/>
      <c r="DJ28" s="1044"/>
      <c r="DK28" s="1045"/>
      <c r="DL28" s="1043"/>
      <c r="DM28" s="1044"/>
      <c r="DN28" s="1044"/>
      <c r="DO28" s="1044"/>
      <c r="DP28" s="1045"/>
      <c r="DQ28" s="1043"/>
      <c r="DR28" s="1044"/>
      <c r="DS28" s="1044"/>
      <c r="DT28" s="1044"/>
      <c r="DU28" s="1045"/>
      <c r="DV28" s="1046"/>
      <c r="DW28" s="1047"/>
      <c r="DX28" s="1047"/>
      <c r="DY28" s="1047"/>
      <c r="DZ28" s="1048"/>
      <c r="EA28" s="246"/>
    </row>
    <row r="29" spans="1:131" s="247" customFormat="1" ht="26.25" customHeight="1">
      <c r="A29" s="266">
        <v>2</v>
      </c>
      <c r="B29" s="1091" t="s">
        <v>396</v>
      </c>
      <c r="C29" s="1092"/>
      <c r="D29" s="1092"/>
      <c r="E29" s="1092"/>
      <c r="F29" s="1092"/>
      <c r="G29" s="1092"/>
      <c r="H29" s="1092"/>
      <c r="I29" s="1092"/>
      <c r="J29" s="1092"/>
      <c r="K29" s="1092"/>
      <c r="L29" s="1092"/>
      <c r="M29" s="1092"/>
      <c r="N29" s="1092"/>
      <c r="O29" s="1092"/>
      <c r="P29" s="1093"/>
      <c r="Q29" s="1097">
        <v>379</v>
      </c>
      <c r="R29" s="1098"/>
      <c r="S29" s="1098"/>
      <c r="T29" s="1098"/>
      <c r="U29" s="1098"/>
      <c r="V29" s="1098">
        <v>374</v>
      </c>
      <c r="W29" s="1098"/>
      <c r="X29" s="1098"/>
      <c r="Y29" s="1098"/>
      <c r="Z29" s="1098"/>
      <c r="AA29" s="1098">
        <v>5</v>
      </c>
      <c r="AB29" s="1098"/>
      <c r="AC29" s="1098"/>
      <c r="AD29" s="1098"/>
      <c r="AE29" s="1099"/>
      <c r="AF29" s="1073">
        <v>5</v>
      </c>
      <c r="AG29" s="1074"/>
      <c r="AH29" s="1074"/>
      <c r="AI29" s="1074"/>
      <c r="AJ29" s="1075"/>
      <c r="AK29" s="1031">
        <v>98</v>
      </c>
      <c r="AL29" s="1022"/>
      <c r="AM29" s="1022"/>
      <c r="AN29" s="1022"/>
      <c r="AO29" s="1022"/>
      <c r="AP29" s="1022" t="s">
        <v>597</v>
      </c>
      <c r="AQ29" s="1022"/>
      <c r="AR29" s="1022"/>
      <c r="AS29" s="1022"/>
      <c r="AT29" s="1022"/>
      <c r="AU29" s="1022" t="s">
        <v>597</v>
      </c>
      <c r="AV29" s="1022"/>
      <c r="AW29" s="1022"/>
      <c r="AX29" s="1022"/>
      <c r="AY29" s="1022"/>
      <c r="AZ29" s="1096"/>
      <c r="BA29" s="1096"/>
      <c r="BB29" s="1096"/>
      <c r="BC29" s="1096"/>
      <c r="BD29" s="1096"/>
      <c r="BE29" s="1086"/>
      <c r="BF29" s="1086"/>
      <c r="BG29" s="1086"/>
      <c r="BH29" s="1086"/>
      <c r="BI29" s="1087"/>
      <c r="BJ29" s="252"/>
      <c r="BK29" s="252"/>
      <c r="BL29" s="252"/>
      <c r="BM29" s="252"/>
      <c r="BN29" s="252"/>
      <c r="BO29" s="265"/>
      <c r="BP29" s="265"/>
      <c r="BQ29" s="262">
        <v>23</v>
      </c>
      <c r="BR29" s="263"/>
      <c r="BS29" s="1068"/>
      <c r="BT29" s="1069"/>
      <c r="BU29" s="1069"/>
      <c r="BV29" s="1069"/>
      <c r="BW29" s="1069"/>
      <c r="BX29" s="1069"/>
      <c r="BY29" s="1069"/>
      <c r="BZ29" s="1069"/>
      <c r="CA29" s="1069"/>
      <c r="CB29" s="1069"/>
      <c r="CC29" s="1069"/>
      <c r="CD29" s="1069"/>
      <c r="CE29" s="1069"/>
      <c r="CF29" s="1069"/>
      <c r="CG29" s="1070"/>
      <c r="CH29" s="1043"/>
      <c r="CI29" s="1044"/>
      <c r="CJ29" s="1044"/>
      <c r="CK29" s="1044"/>
      <c r="CL29" s="1045"/>
      <c r="CM29" s="1043"/>
      <c r="CN29" s="1044"/>
      <c r="CO29" s="1044"/>
      <c r="CP29" s="1044"/>
      <c r="CQ29" s="1045"/>
      <c r="CR29" s="1043"/>
      <c r="CS29" s="1044"/>
      <c r="CT29" s="1044"/>
      <c r="CU29" s="1044"/>
      <c r="CV29" s="1045"/>
      <c r="CW29" s="1043"/>
      <c r="CX29" s="1044"/>
      <c r="CY29" s="1044"/>
      <c r="CZ29" s="1044"/>
      <c r="DA29" s="1045"/>
      <c r="DB29" s="1043"/>
      <c r="DC29" s="1044"/>
      <c r="DD29" s="1044"/>
      <c r="DE29" s="1044"/>
      <c r="DF29" s="1045"/>
      <c r="DG29" s="1043"/>
      <c r="DH29" s="1044"/>
      <c r="DI29" s="1044"/>
      <c r="DJ29" s="1044"/>
      <c r="DK29" s="1045"/>
      <c r="DL29" s="1043"/>
      <c r="DM29" s="1044"/>
      <c r="DN29" s="1044"/>
      <c r="DO29" s="1044"/>
      <c r="DP29" s="1045"/>
      <c r="DQ29" s="1043"/>
      <c r="DR29" s="1044"/>
      <c r="DS29" s="1044"/>
      <c r="DT29" s="1044"/>
      <c r="DU29" s="1045"/>
      <c r="DV29" s="1046"/>
      <c r="DW29" s="1047"/>
      <c r="DX29" s="1047"/>
      <c r="DY29" s="1047"/>
      <c r="DZ29" s="1048"/>
      <c r="EA29" s="246"/>
    </row>
    <row r="30" spans="1:131" s="247" customFormat="1" ht="26.25" customHeight="1">
      <c r="A30" s="266">
        <v>3</v>
      </c>
      <c r="B30" s="1091" t="s">
        <v>397</v>
      </c>
      <c r="C30" s="1092"/>
      <c r="D30" s="1092"/>
      <c r="E30" s="1092"/>
      <c r="F30" s="1092"/>
      <c r="G30" s="1092"/>
      <c r="H30" s="1092"/>
      <c r="I30" s="1092"/>
      <c r="J30" s="1092"/>
      <c r="K30" s="1092"/>
      <c r="L30" s="1092"/>
      <c r="M30" s="1092"/>
      <c r="N30" s="1092"/>
      <c r="O30" s="1092"/>
      <c r="P30" s="1093"/>
      <c r="Q30" s="1097">
        <v>4812</v>
      </c>
      <c r="R30" s="1098"/>
      <c r="S30" s="1098"/>
      <c r="T30" s="1098"/>
      <c r="U30" s="1098"/>
      <c r="V30" s="1098">
        <v>4532</v>
      </c>
      <c r="W30" s="1098"/>
      <c r="X30" s="1098"/>
      <c r="Y30" s="1098"/>
      <c r="Z30" s="1098"/>
      <c r="AA30" s="1098">
        <v>280</v>
      </c>
      <c r="AB30" s="1098"/>
      <c r="AC30" s="1098"/>
      <c r="AD30" s="1098"/>
      <c r="AE30" s="1099"/>
      <c r="AF30" s="1073">
        <v>280</v>
      </c>
      <c r="AG30" s="1074"/>
      <c r="AH30" s="1074"/>
      <c r="AI30" s="1074"/>
      <c r="AJ30" s="1075"/>
      <c r="AK30" s="1031">
        <v>603</v>
      </c>
      <c r="AL30" s="1022"/>
      <c r="AM30" s="1022"/>
      <c r="AN30" s="1022"/>
      <c r="AO30" s="1022"/>
      <c r="AP30" s="1022" t="s">
        <v>597</v>
      </c>
      <c r="AQ30" s="1022"/>
      <c r="AR30" s="1022"/>
      <c r="AS30" s="1022"/>
      <c r="AT30" s="1022"/>
      <c r="AU30" s="1022" t="s">
        <v>597</v>
      </c>
      <c r="AV30" s="1022"/>
      <c r="AW30" s="1022"/>
      <c r="AX30" s="1022"/>
      <c r="AY30" s="1022"/>
      <c r="AZ30" s="1096"/>
      <c r="BA30" s="1096"/>
      <c r="BB30" s="1096"/>
      <c r="BC30" s="1096"/>
      <c r="BD30" s="1096"/>
      <c r="BE30" s="1086"/>
      <c r="BF30" s="1086"/>
      <c r="BG30" s="1086"/>
      <c r="BH30" s="1086"/>
      <c r="BI30" s="1087"/>
      <c r="BJ30" s="252"/>
      <c r="BK30" s="252"/>
      <c r="BL30" s="252"/>
      <c r="BM30" s="252"/>
      <c r="BN30" s="252"/>
      <c r="BO30" s="265"/>
      <c r="BP30" s="265"/>
      <c r="BQ30" s="262">
        <v>24</v>
      </c>
      <c r="BR30" s="263"/>
      <c r="BS30" s="1068"/>
      <c r="BT30" s="1069"/>
      <c r="BU30" s="1069"/>
      <c r="BV30" s="1069"/>
      <c r="BW30" s="1069"/>
      <c r="BX30" s="1069"/>
      <c r="BY30" s="1069"/>
      <c r="BZ30" s="1069"/>
      <c r="CA30" s="1069"/>
      <c r="CB30" s="1069"/>
      <c r="CC30" s="1069"/>
      <c r="CD30" s="1069"/>
      <c r="CE30" s="1069"/>
      <c r="CF30" s="1069"/>
      <c r="CG30" s="1070"/>
      <c r="CH30" s="1043"/>
      <c r="CI30" s="1044"/>
      <c r="CJ30" s="1044"/>
      <c r="CK30" s="1044"/>
      <c r="CL30" s="1045"/>
      <c r="CM30" s="1043"/>
      <c r="CN30" s="1044"/>
      <c r="CO30" s="1044"/>
      <c r="CP30" s="1044"/>
      <c r="CQ30" s="1045"/>
      <c r="CR30" s="1043"/>
      <c r="CS30" s="1044"/>
      <c r="CT30" s="1044"/>
      <c r="CU30" s="1044"/>
      <c r="CV30" s="1045"/>
      <c r="CW30" s="1043"/>
      <c r="CX30" s="1044"/>
      <c r="CY30" s="1044"/>
      <c r="CZ30" s="1044"/>
      <c r="DA30" s="1045"/>
      <c r="DB30" s="1043"/>
      <c r="DC30" s="1044"/>
      <c r="DD30" s="1044"/>
      <c r="DE30" s="1044"/>
      <c r="DF30" s="1045"/>
      <c r="DG30" s="1043"/>
      <c r="DH30" s="1044"/>
      <c r="DI30" s="1044"/>
      <c r="DJ30" s="1044"/>
      <c r="DK30" s="1045"/>
      <c r="DL30" s="1043"/>
      <c r="DM30" s="1044"/>
      <c r="DN30" s="1044"/>
      <c r="DO30" s="1044"/>
      <c r="DP30" s="1045"/>
      <c r="DQ30" s="1043"/>
      <c r="DR30" s="1044"/>
      <c r="DS30" s="1044"/>
      <c r="DT30" s="1044"/>
      <c r="DU30" s="1045"/>
      <c r="DV30" s="1046"/>
      <c r="DW30" s="1047"/>
      <c r="DX30" s="1047"/>
      <c r="DY30" s="1047"/>
      <c r="DZ30" s="1048"/>
      <c r="EA30" s="246"/>
    </row>
    <row r="31" spans="1:131" s="247" customFormat="1" ht="26.25" customHeight="1">
      <c r="A31" s="266">
        <v>4</v>
      </c>
      <c r="B31" s="1091" t="s">
        <v>398</v>
      </c>
      <c r="C31" s="1092"/>
      <c r="D31" s="1092"/>
      <c r="E31" s="1092"/>
      <c r="F31" s="1092"/>
      <c r="G31" s="1092"/>
      <c r="H31" s="1092"/>
      <c r="I31" s="1092"/>
      <c r="J31" s="1092"/>
      <c r="K31" s="1092"/>
      <c r="L31" s="1092"/>
      <c r="M31" s="1092"/>
      <c r="N31" s="1092"/>
      <c r="O31" s="1092"/>
      <c r="P31" s="1093"/>
      <c r="Q31" s="1097">
        <v>909</v>
      </c>
      <c r="R31" s="1098"/>
      <c r="S31" s="1098"/>
      <c r="T31" s="1098"/>
      <c r="U31" s="1098"/>
      <c r="V31" s="1098">
        <v>831</v>
      </c>
      <c r="W31" s="1098"/>
      <c r="X31" s="1098"/>
      <c r="Y31" s="1098"/>
      <c r="Z31" s="1098"/>
      <c r="AA31" s="1098">
        <v>78</v>
      </c>
      <c r="AB31" s="1098"/>
      <c r="AC31" s="1098"/>
      <c r="AD31" s="1098"/>
      <c r="AE31" s="1099"/>
      <c r="AF31" s="1073">
        <v>1206</v>
      </c>
      <c r="AG31" s="1074"/>
      <c r="AH31" s="1074"/>
      <c r="AI31" s="1074"/>
      <c r="AJ31" s="1075"/>
      <c r="AK31" s="1031" t="s">
        <v>597</v>
      </c>
      <c r="AL31" s="1022"/>
      <c r="AM31" s="1022"/>
      <c r="AN31" s="1022"/>
      <c r="AO31" s="1022"/>
      <c r="AP31" s="1022">
        <v>509</v>
      </c>
      <c r="AQ31" s="1022"/>
      <c r="AR31" s="1022"/>
      <c r="AS31" s="1022"/>
      <c r="AT31" s="1022"/>
      <c r="AU31" s="1022" t="s">
        <v>597</v>
      </c>
      <c r="AV31" s="1022"/>
      <c r="AW31" s="1022"/>
      <c r="AX31" s="1022"/>
      <c r="AY31" s="1022"/>
      <c r="AZ31" s="1096" t="s">
        <v>597</v>
      </c>
      <c r="BA31" s="1096"/>
      <c r="BB31" s="1096"/>
      <c r="BC31" s="1096"/>
      <c r="BD31" s="1096"/>
      <c r="BE31" s="1086" t="s">
        <v>399</v>
      </c>
      <c r="BF31" s="1086"/>
      <c r="BG31" s="1086"/>
      <c r="BH31" s="1086"/>
      <c r="BI31" s="1087"/>
      <c r="BJ31" s="252"/>
      <c r="BK31" s="252"/>
      <c r="BL31" s="252"/>
      <c r="BM31" s="252"/>
      <c r="BN31" s="252"/>
      <c r="BO31" s="265"/>
      <c r="BP31" s="265"/>
      <c r="BQ31" s="262">
        <v>25</v>
      </c>
      <c r="BR31" s="263"/>
      <c r="BS31" s="1068"/>
      <c r="BT31" s="1069"/>
      <c r="BU31" s="1069"/>
      <c r="BV31" s="1069"/>
      <c r="BW31" s="1069"/>
      <c r="BX31" s="1069"/>
      <c r="BY31" s="1069"/>
      <c r="BZ31" s="1069"/>
      <c r="CA31" s="1069"/>
      <c r="CB31" s="1069"/>
      <c r="CC31" s="1069"/>
      <c r="CD31" s="1069"/>
      <c r="CE31" s="1069"/>
      <c r="CF31" s="1069"/>
      <c r="CG31" s="1070"/>
      <c r="CH31" s="1043"/>
      <c r="CI31" s="1044"/>
      <c r="CJ31" s="1044"/>
      <c r="CK31" s="1044"/>
      <c r="CL31" s="1045"/>
      <c r="CM31" s="1043"/>
      <c r="CN31" s="1044"/>
      <c r="CO31" s="1044"/>
      <c r="CP31" s="1044"/>
      <c r="CQ31" s="1045"/>
      <c r="CR31" s="1043"/>
      <c r="CS31" s="1044"/>
      <c r="CT31" s="1044"/>
      <c r="CU31" s="1044"/>
      <c r="CV31" s="1045"/>
      <c r="CW31" s="1043"/>
      <c r="CX31" s="1044"/>
      <c r="CY31" s="1044"/>
      <c r="CZ31" s="1044"/>
      <c r="DA31" s="1045"/>
      <c r="DB31" s="1043"/>
      <c r="DC31" s="1044"/>
      <c r="DD31" s="1044"/>
      <c r="DE31" s="1044"/>
      <c r="DF31" s="1045"/>
      <c r="DG31" s="1043"/>
      <c r="DH31" s="1044"/>
      <c r="DI31" s="1044"/>
      <c r="DJ31" s="1044"/>
      <c r="DK31" s="1045"/>
      <c r="DL31" s="1043"/>
      <c r="DM31" s="1044"/>
      <c r="DN31" s="1044"/>
      <c r="DO31" s="1044"/>
      <c r="DP31" s="1045"/>
      <c r="DQ31" s="1043"/>
      <c r="DR31" s="1044"/>
      <c r="DS31" s="1044"/>
      <c r="DT31" s="1044"/>
      <c r="DU31" s="1045"/>
      <c r="DV31" s="1046"/>
      <c r="DW31" s="1047"/>
      <c r="DX31" s="1047"/>
      <c r="DY31" s="1047"/>
      <c r="DZ31" s="1048"/>
      <c r="EA31" s="246"/>
    </row>
    <row r="32" spans="1:131" s="247" customFormat="1" ht="26.25" customHeight="1">
      <c r="A32" s="266">
        <v>5</v>
      </c>
      <c r="B32" s="1091" t="s">
        <v>400</v>
      </c>
      <c r="C32" s="1092"/>
      <c r="D32" s="1092"/>
      <c r="E32" s="1092"/>
      <c r="F32" s="1092"/>
      <c r="G32" s="1092"/>
      <c r="H32" s="1092"/>
      <c r="I32" s="1092"/>
      <c r="J32" s="1092"/>
      <c r="K32" s="1092"/>
      <c r="L32" s="1092"/>
      <c r="M32" s="1092"/>
      <c r="N32" s="1092"/>
      <c r="O32" s="1092"/>
      <c r="P32" s="1093"/>
      <c r="Q32" s="1097">
        <v>780</v>
      </c>
      <c r="R32" s="1098"/>
      <c r="S32" s="1098"/>
      <c r="T32" s="1098"/>
      <c r="U32" s="1098"/>
      <c r="V32" s="1098">
        <v>606</v>
      </c>
      <c r="W32" s="1098"/>
      <c r="X32" s="1098"/>
      <c r="Y32" s="1098"/>
      <c r="Z32" s="1098"/>
      <c r="AA32" s="1098">
        <v>174</v>
      </c>
      <c r="AB32" s="1098"/>
      <c r="AC32" s="1098"/>
      <c r="AD32" s="1098"/>
      <c r="AE32" s="1099"/>
      <c r="AF32" s="1073">
        <v>1433</v>
      </c>
      <c r="AG32" s="1074"/>
      <c r="AH32" s="1074"/>
      <c r="AI32" s="1074"/>
      <c r="AJ32" s="1075"/>
      <c r="AK32" s="1031">
        <v>72</v>
      </c>
      <c r="AL32" s="1022"/>
      <c r="AM32" s="1022"/>
      <c r="AN32" s="1022"/>
      <c r="AO32" s="1022"/>
      <c r="AP32" s="1022">
        <v>4196</v>
      </c>
      <c r="AQ32" s="1022"/>
      <c r="AR32" s="1022"/>
      <c r="AS32" s="1022"/>
      <c r="AT32" s="1022"/>
      <c r="AU32" s="1022">
        <v>134</v>
      </c>
      <c r="AV32" s="1022"/>
      <c r="AW32" s="1022"/>
      <c r="AX32" s="1022"/>
      <c r="AY32" s="1022"/>
      <c r="AZ32" s="1096" t="s">
        <v>597</v>
      </c>
      <c r="BA32" s="1096"/>
      <c r="BB32" s="1096"/>
      <c r="BC32" s="1096"/>
      <c r="BD32" s="1096"/>
      <c r="BE32" s="1086" t="s">
        <v>399</v>
      </c>
      <c r="BF32" s="1086"/>
      <c r="BG32" s="1086"/>
      <c r="BH32" s="1086"/>
      <c r="BI32" s="1087"/>
      <c r="BJ32" s="252"/>
      <c r="BK32" s="252"/>
      <c r="BL32" s="252"/>
      <c r="BM32" s="252"/>
      <c r="BN32" s="252"/>
      <c r="BO32" s="265"/>
      <c r="BP32" s="265"/>
      <c r="BQ32" s="262">
        <v>26</v>
      </c>
      <c r="BR32" s="263"/>
      <c r="BS32" s="1068"/>
      <c r="BT32" s="1069"/>
      <c r="BU32" s="1069"/>
      <c r="BV32" s="1069"/>
      <c r="BW32" s="1069"/>
      <c r="BX32" s="1069"/>
      <c r="BY32" s="1069"/>
      <c r="BZ32" s="1069"/>
      <c r="CA32" s="1069"/>
      <c r="CB32" s="1069"/>
      <c r="CC32" s="1069"/>
      <c r="CD32" s="1069"/>
      <c r="CE32" s="1069"/>
      <c r="CF32" s="1069"/>
      <c r="CG32" s="1070"/>
      <c r="CH32" s="1043"/>
      <c r="CI32" s="1044"/>
      <c r="CJ32" s="1044"/>
      <c r="CK32" s="1044"/>
      <c r="CL32" s="1045"/>
      <c r="CM32" s="1043"/>
      <c r="CN32" s="1044"/>
      <c r="CO32" s="1044"/>
      <c r="CP32" s="1044"/>
      <c r="CQ32" s="1045"/>
      <c r="CR32" s="1043"/>
      <c r="CS32" s="1044"/>
      <c r="CT32" s="1044"/>
      <c r="CU32" s="1044"/>
      <c r="CV32" s="1045"/>
      <c r="CW32" s="1043"/>
      <c r="CX32" s="1044"/>
      <c r="CY32" s="1044"/>
      <c r="CZ32" s="1044"/>
      <c r="DA32" s="1045"/>
      <c r="DB32" s="1043"/>
      <c r="DC32" s="1044"/>
      <c r="DD32" s="1044"/>
      <c r="DE32" s="1044"/>
      <c r="DF32" s="1045"/>
      <c r="DG32" s="1043"/>
      <c r="DH32" s="1044"/>
      <c r="DI32" s="1044"/>
      <c r="DJ32" s="1044"/>
      <c r="DK32" s="1045"/>
      <c r="DL32" s="1043"/>
      <c r="DM32" s="1044"/>
      <c r="DN32" s="1044"/>
      <c r="DO32" s="1044"/>
      <c r="DP32" s="1045"/>
      <c r="DQ32" s="1043"/>
      <c r="DR32" s="1044"/>
      <c r="DS32" s="1044"/>
      <c r="DT32" s="1044"/>
      <c r="DU32" s="1045"/>
      <c r="DV32" s="1046"/>
      <c r="DW32" s="1047"/>
      <c r="DX32" s="1047"/>
      <c r="DY32" s="1047"/>
      <c r="DZ32" s="1048"/>
      <c r="EA32" s="246"/>
    </row>
    <row r="33" spans="1:131" s="247" customFormat="1" ht="26.25" customHeight="1">
      <c r="A33" s="266">
        <v>6</v>
      </c>
      <c r="B33" s="1091" t="s">
        <v>401</v>
      </c>
      <c r="C33" s="1092"/>
      <c r="D33" s="1092"/>
      <c r="E33" s="1092"/>
      <c r="F33" s="1092"/>
      <c r="G33" s="1092"/>
      <c r="H33" s="1092"/>
      <c r="I33" s="1092"/>
      <c r="J33" s="1092"/>
      <c r="K33" s="1092"/>
      <c r="L33" s="1092"/>
      <c r="M33" s="1092"/>
      <c r="N33" s="1092"/>
      <c r="O33" s="1092"/>
      <c r="P33" s="1093"/>
      <c r="Q33" s="1097">
        <v>1610</v>
      </c>
      <c r="R33" s="1098"/>
      <c r="S33" s="1098"/>
      <c r="T33" s="1098"/>
      <c r="U33" s="1098"/>
      <c r="V33" s="1098">
        <v>1232</v>
      </c>
      <c r="W33" s="1098"/>
      <c r="X33" s="1098"/>
      <c r="Y33" s="1098"/>
      <c r="Z33" s="1098"/>
      <c r="AA33" s="1098">
        <v>378</v>
      </c>
      <c r="AB33" s="1098"/>
      <c r="AC33" s="1098"/>
      <c r="AD33" s="1098"/>
      <c r="AE33" s="1099"/>
      <c r="AF33" s="1073">
        <v>803</v>
      </c>
      <c r="AG33" s="1074"/>
      <c r="AH33" s="1074"/>
      <c r="AI33" s="1074"/>
      <c r="AJ33" s="1075"/>
      <c r="AK33" s="1031">
        <v>826</v>
      </c>
      <c r="AL33" s="1022"/>
      <c r="AM33" s="1022"/>
      <c r="AN33" s="1022"/>
      <c r="AO33" s="1022"/>
      <c r="AP33" s="1022">
        <v>7621</v>
      </c>
      <c r="AQ33" s="1022"/>
      <c r="AR33" s="1022"/>
      <c r="AS33" s="1022"/>
      <c r="AT33" s="1022"/>
      <c r="AU33" s="1022">
        <v>6989</v>
      </c>
      <c r="AV33" s="1022"/>
      <c r="AW33" s="1022"/>
      <c r="AX33" s="1022"/>
      <c r="AY33" s="1022"/>
      <c r="AZ33" s="1096" t="s">
        <v>597</v>
      </c>
      <c r="BA33" s="1096"/>
      <c r="BB33" s="1096"/>
      <c r="BC33" s="1096"/>
      <c r="BD33" s="1096"/>
      <c r="BE33" s="1086" t="s">
        <v>399</v>
      </c>
      <c r="BF33" s="1086"/>
      <c r="BG33" s="1086"/>
      <c r="BH33" s="1086"/>
      <c r="BI33" s="1087"/>
      <c r="BJ33" s="252"/>
      <c r="BK33" s="252"/>
      <c r="BL33" s="252"/>
      <c r="BM33" s="252"/>
      <c r="BN33" s="252"/>
      <c r="BO33" s="265"/>
      <c r="BP33" s="265"/>
      <c r="BQ33" s="262">
        <v>27</v>
      </c>
      <c r="BR33" s="263"/>
      <c r="BS33" s="1068"/>
      <c r="BT33" s="1069"/>
      <c r="BU33" s="1069"/>
      <c r="BV33" s="1069"/>
      <c r="BW33" s="1069"/>
      <c r="BX33" s="1069"/>
      <c r="BY33" s="1069"/>
      <c r="BZ33" s="1069"/>
      <c r="CA33" s="1069"/>
      <c r="CB33" s="1069"/>
      <c r="CC33" s="1069"/>
      <c r="CD33" s="1069"/>
      <c r="CE33" s="1069"/>
      <c r="CF33" s="1069"/>
      <c r="CG33" s="1070"/>
      <c r="CH33" s="1043"/>
      <c r="CI33" s="1044"/>
      <c r="CJ33" s="1044"/>
      <c r="CK33" s="1044"/>
      <c r="CL33" s="1045"/>
      <c r="CM33" s="1043"/>
      <c r="CN33" s="1044"/>
      <c r="CO33" s="1044"/>
      <c r="CP33" s="1044"/>
      <c r="CQ33" s="1045"/>
      <c r="CR33" s="1043"/>
      <c r="CS33" s="1044"/>
      <c r="CT33" s="1044"/>
      <c r="CU33" s="1044"/>
      <c r="CV33" s="1045"/>
      <c r="CW33" s="1043"/>
      <c r="CX33" s="1044"/>
      <c r="CY33" s="1044"/>
      <c r="CZ33" s="1044"/>
      <c r="DA33" s="1045"/>
      <c r="DB33" s="1043"/>
      <c r="DC33" s="1044"/>
      <c r="DD33" s="1044"/>
      <c r="DE33" s="1044"/>
      <c r="DF33" s="1045"/>
      <c r="DG33" s="1043"/>
      <c r="DH33" s="1044"/>
      <c r="DI33" s="1044"/>
      <c r="DJ33" s="1044"/>
      <c r="DK33" s="1045"/>
      <c r="DL33" s="1043"/>
      <c r="DM33" s="1044"/>
      <c r="DN33" s="1044"/>
      <c r="DO33" s="1044"/>
      <c r="DP33" s="1045"/>
      <c r="DQ33" s="1043"/>
      <c r="DR33" s="1044"/>
      <c r="DS33" s="1044"/>
      <c r="DT33" s="1044"/>
      <c r="DU33" s="1045"/>
      <c r="DV33" s="1046"/>
      <c r="DW33" s="1047"/>
      <c r="DX33" s="1047"/>
      <c r="DY33" s="1047"/>
      <c r="DZ33" s="1048"/>
      <c r="EA33" s="246"/>
    </row>
    <row r="34" spans="1:131" s="247" customFormat="1" ht="26.25" customHeight="1">
      <c r="A34" s="266">
        <v>7</v>
      </c>
      <c r="B34" s="1091" t="s">
        <v>402</v>
      </c>
      <c r="C34" s="1092"/>
      <c r="D34" s="1092"/>
      <c r="E34" s="1092"/>
      <c r="F34" s="1092"/>
      <c r="G34" s="1092"/>
      <c r="H34" s="1092"/>
      <c r="I34" s="1092"/>
      <c r="J34" s="1092"/>
      <c r="K34" s="1092"/>
      <c r="L34" s="1092"/>
      <c r="M34" s="1092"/>
      <c r="N34" s="1092"/>
      <c r="O34" s="1092"/>
      <c r="P34" s="1093"/>
      <c r="Q34" s="1097">
        <v>348</v>
      </c>
      <c r="R34" s="1098"/>
      <c r="S34" s="1098"/>
      <c r="T34" s="1098"/>
      <c r="U34" s="1098"/>
      <c r="V34" s="1098">
        <v>307</v>
      </c>
      <c r="W34" s="1098"/>
      <c r="X34" s="1098"/>
      <c r="Y34" s="1098"/>
      <c r="Z34" s="1098"/>
      <c r="AA34" s="1098">
        <v>41</v>
      </c>
      <c r="AB34" s="1098"/>
      <c r="AC34" s="1098"/>
      <c r="AD34" s="1098"/>
      <c r="AE34" s="1099"/>
      <c r="AF34" s="1073">
        <v>70</v>
      </c>
      <c r="AG34" s="1074"/>
      <c r="AH34" s="1074"/>
      <c r="AI34" s="1074"/>
      <c r="AJ34" s="1075"/>
      <c r="AK34" s="1031">
        <v>241</v>
      </c>
      <c r="AL34" s="1022"/>
      <c r="AM34" s="1022"/>
      <c r="AN34" s="1022"/>
      <c r="AO34" s="1022"/>
      <c r="AP34" s="1022">
        <v>2549</v>
      </c>
      <c r="AQ34" s="1022"/>
      <c r="AR34" s="1022"/>
      <c r="AS34" s="1022"/>
      <c r="AT34" s="1022"/>
      <c r="AU34" s="1022">
        <v>2245</v>
      </c>
      <c r="AV34" s="1022"/>
      <c r="AW34" s="1022"/>
      <c r="AX34" s="1022"/>
      <c r="AY34" s="1022"/>
      <c r="AZ34" s="1096" t="s">
        <v>598</v>
      </c>
      <c r="BA34" s="1096"/>
      <c r="BB34" s="1096"/>
      <c r="BC34" s="1096"/>
      <c r="BD34" s="1096"/>
      <c r="BE34" s="1086" t="s">
        <v>399</v>
      </c>
      <c r="BF34" s="1086"/>
      <c r="BG34" s="1086"/>
      <c r="BH34" s="1086"/>
      <c r="BI34" s="1087"/>
      <c r="BJ34" s="252"/>
      <c r="BK34" s="252"/>
      <c r="BL34" s="252"/>
      <c r="BM34" s="252"/>
      <c r="BN34" s="252"/>
      <c r="BO34" s="265"/>
      <c r="BP34" s="265"/>
      <c r="BQ34" s="262">
        <v>28</v>
      </c>
      <c r="BR34" s="263"/>
      <c r="BS34" s="1068"/>
      <c r="BT34" s="1069"/>
      <c r="BU34" s="1069"/>
      <c r="BV34" s="1069"/>
      <c r="BW34" s="1069"/>
      <c r="BX34" s="1069"/>
      <c r="BY34" s="1069"/>
      <c r="BZ34" s="1069"/>
      <c r="CA34" s="1069"/>
      <c r="CB34" s="1069"/>
      <c r="CC34" s="1069"/>
      <c r="CD34" s="1069"/>
      <c r="CE34" s="1069"/>
      <c r="CF34" s="1069"/>
      <c r="CG34" s="1070"/>
      <c r="CH34" s="1043"/>
      <c r="CI34" s="1044"/>
      <c r="CJ34" s="1044"/>
      <c r="CK34" s="1044"/>
      <c r="CL34" s="1045"/>
      <c r="CM34" s="1043"/>
      <c r="CN34" s="1044"/>
      <c r="CO34" s="1044"/>
      <c r="CP34" s="1044"/>
      <c r="CQ34" s="1045"/>
      <c r="CR34" s="1043"/>
      <c r="CS34" s="1044"/>
      <c r="CT34" s="1044"/>
      <c r="CU34" s="1044"/>
      <c r="CV34" s="1045"/>
      <c r="CW34" s="1043"/>
      <c r="CX34" s="1044"/>
      <c r="CY34" s="1044"/>
      <c r="CZ34" s="1044"/>
      <c r="DA34" s="1045"/>
      <c r="DB34" s="1043"/>
      <c r="DC34" s="1044"/>
      <c r="DD34" s="1044"/>
      <c r="DE34" s="1044"/>
      <c r="DF34" s="1045"/>
      <c r="DG34" s="1043"/>
      <c r="DH34" s="1044"/>
      <c r="DI34" s="1044"/>
      <c r="DJ34" s="1044"/>
      <c r="DK34" s="1045"/>
      <c r="DL34" s="1043"/>
      <c r="DM34" s="1044"/>
      <c r="DN34" s="1044"/>
      <c r="DO34" s="1044"/>
      <c r="DP34" s="1045"/>
      <c r="DQ34" s="1043"/>
      <c r="DR34" s="1044"/>
      <c r="DS34" s="1044"/>
      <c r="DT34" s="1044"/>
      <c r="DU34" s="1045"/>
      <c r="DV34" s="1046"/>
      <c r="DW34" s="1047"/>
      <c r="DX34" s="1047"/>
      <c r="DY34" s="1047"/>
      <c r="DZ34" s="1048"/>
      <c r="EA34" s="246"/>
    </row>
    <row r="35" spans="1:131" s="247" customFormat="1" ht="26.25" customHeight="1">
      <c r="A35" s="266">
        <v>8</v>
      </c>
      <c r="B35" s="1091" t="s">
        <v>403</v>
      </c>
      <c r="C35" s="1092"/>
      <c r="D35" s="1092"/>
      <c r="E35" s="1092"/>
      <c r="F35" s="1092"/>
      <c r="G35" s="1092"/>
      <c r="H35" s="1092"/>
      <c r="I35" s="1092"/>
      <c r="J35" s="1092"/>
      <c r="K35" s="1092"/>
      <c r="L35" s="1092"/>
      <c r="M35" s="1092"/>
      <c r="N35" s="1092"/>
      <c r="O35" s="1092"/>
      <c r="P35" s="1093"/>
      <c r="Q35" s="1097">
        <v>374</v>
      </c>
      <c r="R35" s="1098"/>
      <c r="S35" s="1098"/>
      <c r="T35" s="1098"/>
      <c r="U35" s="1098"/>
      <c r="V35" s="1098">
        <v>372</v>
      </c>
      <c r="W35" s="1098"/>
      <c r="X35" s="1098"/>
      <c r="Y35" s="1098"/>
      <c r="Z35" s="1098"/>
      <c r="AA35" s="1098">
        <v>2</v>
      </c>
      <c r="AB35" s="1098"/>
      <c r="AC35" s="1098"/>
      <c r="AD35" s="1098"/>
      <c r="AE35" s="1099"/>
      <c r="AF35" s="1073" t="s">
        <v>404</v>
      </c>
      <c r="AG35" s="1074"/>
      <c r="AH35" s="1074"/>
      <c r="AI35" s="1074"/>
      <c r="AJ35" s="1075"/>
      <c r="AK35" s="1031">
        <v>172</v>
      </c>
      <c r="AL35" s="1022"/>
      <c r="AM35" s="1022"/>
      <c r="AN35" s="1022"/>
      <c r="AO35" s="1022"/>
      <c r="AP35" s="1022">
        <v>1693</v>
      </c>
      <c r="AQ35" s="1022"/>
      <c r="AR35" s="1022"/>
      <c r="AS35" s="1022"/>
      <c r="AT35" s="1022"/>
      <c r="AU35" s="1022">
        <v>571</v>
      </c>
      <c r="AV35" s="1022"/>
      <c r="AW35" s="1022"/>
      <c r="AX35" s="1022"/>
      <c r="AY35" s="1022"/>
      <c r="AZ35" s="1096" t="s">
        <v>597</v>
      </c>
      <c r="BA35" s="1096"/>
      <c r="BB35" s="1096"/>
      <c r="BC35" s="1096"/>
      <c r="BD35" s="1096"/>
      <c r="BE35" s="1086" t="s">
        <v>405</v>
      </c>
      <c r="BF35" s="1086"/>
      <c r="BG35" s="1086"/>
      <c r="BH35" s="1086"/>
      <c r="BI35" s="1087"/>
      <c r="BJ35" s="252"/>
      <c r="BK35" s="252"/>
      <c r="BL35" s="252"/>
      <c r="BM35" s="252"/>
      <c r="BN35" s="252"/>
      <c r="BO35" s="265"/>
      <c r="BP35" s="265"/>
      <c r="BQ35" s="262">
        <v>29</v>
      </c>
      <c r="BR35" s="263"/>
      <c r="BS35" s="1068"/>
      <c r="BT35" s="1069"/>
      <c r="BU35" s="1069"/>
      <c r="BV35" s="1069"/>
      <c r="BW35" s="1069"/>
      <c r="BX35" s="1069"/>
      <c r="BY35" s="1069"/>
      <c r="BZ35" s="1069"/>
      <c r="CA35" s="1069"/>
      <c r="CB35" s="1069"/>
      <c r="CC35" s="1069"/>
      <c r="CD35" s="1069"/>
      <c r="CE35" s="1069"/>
      <c r="CF35" s="1069"/>
      <c r="CG35" s="1070"/>
      <c r="CH35" s="1043"/>
      <c r="CI35" s="1044"/>
      <c r="CJ35" s="1044"/>
      <c r="CK35" s="1044"/>
      <c r="CL35" s="1045"/>
      <c r="CM35" s="1043"/>
      <c r="CN35" s="1044"/>
      <c r="CO35" s="1044"/>
      <c r="CP35" s="1044"/>
      <c r="CQ35" s="1045"/>
      <c r="CR35" s="1043"/>
      <c r="CS35" s="1044"/>
      <c r="CT35" s="1044"/>
      <c r="CU35" s="1044"/>
      <c r="CV35" s="1045"/>
      <c r="CW35" s="1043"/>
      <c r="CX35" s="1044"/>
      <c r="CY35" s="1044"/>
      <c r="CZ35" s="1044"/>
      <c r="DA35" s="1045"/>
      <c r="DB35" s="1043"/>
      <c r="DC35" s="1044"/>
      <c r="DD35" s="1044"/>
      <c r="DE35" s="1044"/>
      <c r="DF35" s="1045"/>
      <c r="DG35" s="1043"/>
      <c r="DH35" s="1044"/>
      <c r="DI35" s="1044"/>
      <c r="DJ35" s="1044"/>
      <c r="DK35" s="1045"/>
      <c r="DL35" s="1043"/>
      <c r="DM35" s="1044"/>
      <c r="DN35" s="1044"/>
      <c r="DO35" s="1044"/>
      <c r="DP35" s="1045"/>
      <c r="DQ35" s="1043"/>
      <c r="DR35" s="1044"/>
      <c r="DS35" s="1044"/>
      <c r="DT35" s="1044"/>
      <c r="DU35" s="1045"/>
      <c r="DV35" s="1046"/>
      <c r="DW35" s="1047"/>
      <c r="DX35" s="1047"/>
      <c r="DY35" s="1047"/>
      <c r="DZ35" s="1048"/>
      <c r="EA35" s="246"/>
    </row>
    <row r="36" spans="1:131" s="247" customFormat="1" ht="26.25" customHeight="1">
      <c r="A36" s="266">
        <v>9</v>
      </c>
      <c r="B36" s="1091" t="s">
        <v>406</v>
      </c>
      <c r="C36" s="1092"/>
      <c r="D36" s="1092"/>
      <c r="E36" s="1092"/>
      <c r="F36" s="1092"/>
      <c r="G36" s="1092"/>
      <c r="H36" s="1092"/>
      <c r="I36" s="1092"/>
      <c r="J36" s="1092"/>
      <c r="K36" s="1092"/>
      <c r="L36" s="1092"/>
      <c r="M36" s="1092"/>
      <c r="N36" s="1092"/>
      <c r="O36" s="1092"/>
      <c r="P36" s="1093"/>
      <c r="Q36" s="1097">
        <v>5</v>
      </c>
      <c r="R36" s="1098"/>
      <c r="S36" s="1098"/>
      <c r="T36" s="1098"/>
      <c r="U36" s="1098"/>
      <c r="V36" s="1098">
        <v>5</v>
      </c>
      <c r="W36" s="1098"/>
      <c r="X36" s="1098"/>
      <c r="Y36" s="1098"/>
      <c r="Z36" s="1098"/>
      <c r="AA36" s="1098" t="s">
        <v>597</v>
      </c>
      <c r="AB36" s="1098"/>
      <c r="AC36" s="1098"/>
      <c r="AD36" s="1098"/>
      <c r="AE36" s="1099"/>
      <c r="AF36" s="1073">
        <v>141</v>
      </c>
      <c r="AG36" s="1074"/>
      <c r="AH36" s="1074"/>
      <c r="AI36" s="1074"/>
      <c r="AJ36" s="1075"/>
      <c r="AK36" s="1031" t="s">
        <v>597</v>
      </c>
      <c r="AL36" s="1022"/>
      <c r="AM36" s="1022"/>
      <c r="AN36" s="1022"/>
      <c r="AO36" s="1022"/>
      <c r="AP36" s="1022" t="s">
        <v>597</v>
      </c>
      <c r="AQ36" s="1022"/>
      <c r="AR36" s="1022"/>
      <c r="AS36" s="1022"/>
      <c r="AT36" s="1022"/>
      <c r="AU36" s="1022" t="s">
        <v>597</v>
      </c>
      <c r="AV36" s="1022"/>
      <c r="AW36" s="1022"/>
      <c r="AX36" s="1022"/>
      <c r="AY36" s="1022"/>
      <c r="AZ36" s="1096" t="s">
        <v>597</v>
      </c>
      <c r="BA36" s="1096"/>
      <c r="BB36" s="1096"/>
      <c r="BC36" s="1096"/>
      <c r="BD36" s="1096"/>
      <c r="BE36" s="1086" t="s">
        <v>405</v>
      </c>
      <c r="BF36" s="1086"/>
      <c r="BG36" s="1086"/>
      <c r="BH36" s="1086"/>
      <c r="BI36" s="1087"/>
      <c r="BJ36" s="252"/>
      <c r="BK36" s="252"/>
      <c r="BL36" s="252"/>
      <c r="BM36" s="252"/>
      <c r="BN36" s="252"/>
      <c r="BO36" s="265"/>
      <c r="BP36" s="265"/>
      <c r="BQ36" s="262">
        <v>30</v>
      </c>
      <c r="BR36" s="263"/>
      <c r="BS36" s="1068"/>
      <c r="BT36" s="1069"/>
      <c r="BU36" s="1069"/>
      <c r="BV36" s="1069"/>
      <c r="BW36" s="1069"/>
      <c r="BX36" s="1069"/>
      <c r="BY36" s="1069"/>
      <c r="BZ36" s="1069"/>
      <c r="CA36" s="1069"/>
      <c r="CB36" s="1069"/>
      <c r="CC36" s="1069"/>
      <c r="CD36" s="1069"/>
      <c r="CE36" s="1069"/>
      <c r="CF36" s="1069"/>
      <c r="CG36" s="1070"/>
      <c r="CH36" s="1043"/>
      <c r="CI36" s="1044"/>
      <c r="CJ36" s="1044"/>
      <c r="CK36" s="1044"/>
      <c r="CL36" s="1045"/>
      <c r="CM36" s="1043"/>
      <c r="CN36" s="1044"/>
      <c r="CO36" s="1044"/>
      <c r="CP36" s="1044"/>
      <c r="CQ36" s="1045"/>
      <c r="CR36" s="1043"/>
      <c r="CS36" s="1044"/>
      <c r="CT36" s="1044"/>
      <c r="CU36" s="1044"/>
      <c r="CV36" s="1045"/>
      <c r="CW36" s="1043"/>
      <c r="CX36" s="1044"/>
      <c r="CY36" s="1044"/>
      <c r="CZ36" s="1044"/>
      <c r="DA36" s="1045"/>
      <c r="DB36" s="1043"/>
      <c r="DC36" s="1044"/>
      <c r="DD36" s="1044"/>
      <c r="DE36" s="1044"/>
      <c r="DF36" s="1045"/>
      <c r="DG36" s="1043"/>
      <c r="DH36" s="1044"/>
      <c r="DI36" s="1044"/>
      <c r="DJ36" s="1044"/>
      <c r="DK36" s="1045"/>
      <c r="DL36" s="1043"/>
      <c r="DM36" s="1044"/>
      <c r="DN36" s="1044"/>
      <c r="DO36" s="1044"/>
      <c r="DP36" s="1045"/>
      <c r="DQ36" s="1043"/>
      <c r="DR36" s="1044"/>
      <c r="DS36" s="1044"/>
      <c r="DT36" s="1044"/>
      <c r="DU36" s="1045"/>
      <c r="DV36" s="1046"/>
      <c r="DW36" s="1047"/>
      <c r="DX36" s="1047"/>
      <c r="DY36" s="1047"/>
      <c r="DZ36" s="1048"/>
      <c r="EA36" s="246"/>
    </row>
    <row r="37" spans="1:131" s="247" customFormat="1" ht="26.25" customHeight="1">
      <c r="A37" s="266">
        <v>10</v>
      </c>
      <c r="B37" s="1091"/>
      <c r="C37" s="1092"/>
      <c r="D37" s="1092"/>
      <c r="E37" s="1092"/>
      <c r="F37" s="1092"/>
      <c r="G37" s="1092"/>
      <c r="H37" s="1092"/>
      <c r="I37" s="1092"/>
      <c r="J37" s="1092"/>
      <c r="K37" s="1092"/>
      <c r="L37" s="1092"/>
      <c r="M37" s="1092"/>
      <c r="N37" s="1092"/>
      <c r="O37" s="1092"/>
      <c r="P37" s="1093"/>
      <c r="Q37" s="1097"/>
      <c r="R37" s="1098"/>
      <c r="S37" s="1098"/>
      <c r="T37" s="1098"/>
      <c r="U37" s="1098"/>
      <c r="V37" s="1098"/>
      <c r="W37" s="1098"/>
      <c r="X37" s="1098"/>
      <c r="Y37" s="1098"/>
      <c r="Z37" s="1098"/>
      <c r="AA37" s="1098"/>
      <c r="AB37" s="1098"/>
      <c r="AC37" s="1098"/>
      <c r="AD37" s="1098"/>
      <c r="AE37" s="1099"/>
      <c r="AF37" s="1073"/>
      <c r="AG37" s="1074"/>
      <c r="AH37" s="1074"/>
      <c r="AI37" s="1074"/>
      <c r="AJ37" s="1075"/>
      <c r="AK37" s="1031"/>
      <c r="AL37" s="1022"/>
      <c r="AM37" s="1022"/>
      <c r="AN37" s="1022"/>
      <c r="AO37" s="1022"/>
      <c r="AP37" s="1022"/>
      <c r="AQ37" s="1022"/>
      <c r="AR37" s="1022"/>
      <c r="AS37" s="1022"/>
      <c r="AT37" s="1022"/>
      <c r="AU37" s="1022"/>
      <c r="AV37" s="1022"/>
      <c r="AW37" s="1022"/>
      <c r="AX37" s="1022"/>
      <c r="AY37" s="1022"/>
      <c r="AZ37" s="1096"/>
      <c r="BA37" s="1096"/>
      <c r="BB37" s="1096"/>
      <c r="BC37" s="1096"/>
      <c r="BD37" s="1096"/>
      <c r="BE37" s="1086"/>
      <c r="BF37" s="1086"/>
      <c r="BG37" s="1086"/>
      <c r="BH37" s="1086"/>
      <c r="BI37" s="1087"/>
      <c r="BJ37" s="252"/>
      <c r="BK37" s="252"/>
      <c r="BL37" s="252"/>
      <c r="BM37" s="252"/>
      <c r="BN37" s="252"/>
      <c r="BO37" s="265"/>
      <c r="BP37" s="265"/>
      <c r="BQ37" s="262">
        <v>31</v>
      </c>
      <c r="BR37" s="263"/>
      <c r="BS37" s="1068"/>
      <c r="BT37" s="1069"/>
      <c r="BU37" s="1069"/>
      <c r="BV37" s="1069"/>
      <c r="BW37" s="1069"/>
      <c r="BX37" s="1069"/>
      <c r="BY37" s="1069"/>
      <c r="BZ37" s="1069"/>
      <c r="CA37" s="1069"/>
      <c r="CB37" s="1069"/>
      <c r="CC37" s="1069"/>
      <c r="CD37" s="1069"/>
      <c r="CE37" s="1069"/>
      <c r="CF37" s="1069"/>
      <c r="CG37" s="1070"/>
      <c r="CH37" s="1043"/>
      <c r="CI37" s="1044"/>
      <c r="CJ37" s="1044"/>
      <c r="CK37" s="1044"/>
      <c r="CL37" s="1045"/>
      <c r="CM37" s="1043"/>
      <c r="CN37" s="1044"/>
      <c r="CO37" s="1044"/>
      <c r="CP37" s="1044"/>
      <c r="CQ37" s="1045"/>
      <c r="CR37" s="1043"/>
      <c r="CS37" s="1044"/>
      <c r="CT37" s="1044"/>
      <c r="CU37" s="1044"/>
      <c r="CV37" s="1045"/>
      <c r="CW37" s="1043"/>
      <c r="CX37" s="1044"/>
      <c r="CY37" s="1044"/>
      <c r="CZ37" s="1044"/>
      <c r="DA37" s="1045"/>
      <c r="DB37" s="1043"/>
      <c r="DC37" s="1044"/>
      <c r="DD37" s="1044"/>
      <c r="DE37" s="1044"/>
      <c r="DF37" s="1045"/>
      <c r="DG37" s="1043"/>
      <c r="DH37" s="1044"/>
      <c r="DI37" s="1044"/>
      <c r="DJ37" s="1044"/>
      <c r="DK37" s="1045"/>
      <c r="DL37" s="1043"/>
      <c r="DM37" s="1044"/>
      <c r="DN37" s="1044"/>
      <c r="DO37" s="1044"/>
      <c r="DP37" s="1045"/>
      <c r="DQ37" s="1043"/>
      <c r="DR37" s="1044"/>
      <c r="DS37" s="1044"/>
      <c r="DT37" s="1044"/>
      <c r="DU37" s="1045"/>
      <c r="DV37" s="1046"/>
      <c r="DW37" s="1047"/>
      <c r="DX37" s="1047"/>
      <c r="DY37" s="1047"/>
      <c r="DZ37" s="1048"/>
      <c r="EA37" s="246"/>
    </row>
    <row r="38" spans="1:131" s="247" customFormat="1" ht="26.25" customHeight="1">
      <c r="A38" s="266">
        <v>11</v>
      </c>
      <c r="B38" s="1091"/>
      <c r="C38" s="1092"/>
      <c r="D38" s="1092"/>
      <c r="E38" s="1092"/>
      <c r="F38" s="1092"/>
      <c r="G38" s="1092"/>
      <c r="H38" s="1092"/>
      <c r="I38" s="1092"/>
      <c r="J38" s="1092"/>
      <c r="K38" s="1092"/>
      <c r="L38" s="1092"/>
      <c r="M38" s="1092"/>
      <c r="N38" s="1092"/>
      <c r="O38" s="1092"/>
      <c r="P38" s="1093"/>
      <c r="Q38" s="1097"/>
      <c r="R38" s="1098"/>
      <c r="S38" s="1098"/>
      <c r="T38" s="1098"/>
      <c r="U38" s="1098"/>
      <c r="V38" s="1098"/>
      <c r="W38" s="1098"/>
      <c r="X38" s="1098"/>
      <c r="Y38" s="1098"/>
      <c r="Z38" s="1098"/>
      <c r="AA38" s="1098"/>
      <c r="AB38" s="1098"/>
      <c r="AC38" s="1098"/>
      <c r="AD38" s="1098"/>
      <c r="AE38" s="1099"/>
      <c r="AF38" s="1073"/>
      <c r="AG38" s="1074"/>
      <c r="AH38" s="1074"/>
      <c r="AI38" s="1074"/>
      <c r="AJ38" s="1075"/>
      <c r="AK38" s="1031"/>
      <c r="AL38" s="1022"/>
      <c r="AM38" s="1022"/>
      <c r="AN38" s="1022"/>
      <c r="AO38" s="1022"/>
      <c r="AP38" s="1022"/>
      <c r="AQ38" s="1022"/>
      <c r="AR38" s="1022"/>
      <c r="AS38" s="1022"/>
      <c r="AT38" s="1022"/>
      <c r="AU38" s="1022"/>
      <c r="AV38" s="1022"/>
      <c r="AW38" s="1022"/>
      <c r="AX38" s="1022"/>
      <c r="AY38" s="1022"/>
      <c r="AZ38" s="1096"/>
      <c r="BA38" s="1096"/>
      <c r="BB38" s="1096"/>
      <c r="BC38" s="1096"/>
      <c r="BD38" s="1096"/>
      <c r="BE38" s="1086"/>
      <c r="BF38" s="1086"/>
      <c r="BG38" s="1086"/>
      <c r="BH38" s="1086"/>
      <c r="BI38" s="1087"/>
      <c r="BJ38" s="252"/>
      <c r="BK38" s="252"/>
      <c r="BL38" s="252"/>
      <c r="BM38" s="252"/>
      <c r="BN38" s="252"/>
      <c r="BO38" s="265"/>
      <c r="BP38" s="265"/>
      <c r="BQ38" s="262">
        <v>32</v>
      </c>
      <c r="BR38" s="263"/>
      <c r="BS38" s="1068"/>
      <c r="BT38" s="1069"/>
      <c r="BU38" s="1069"/>
      <c r="BV38" s="1069"/>
      <c r="BW38" s="1069"/>
      <c r="BX38" s="1069"/>
      <c r="BY38" s="1069"/>
      <c r="BZ38" s="1069"/>
      <c r="CA38" s="1069"/>
      <c r="CB38" s="1069"/>
      <c r="CC38" s="1069"/>
      <c r="CD38" s="1069"/>
      <c r="CE38" s="1069"/>
      <c r="CF38" s="1069"/>
      <c r="CG38" s="1070"/>
      <c r="CH38" s="1043"/>
      <c r="CI38" s="1044"/>
      <c r="CJ38" s="1044"/>
      <c r="CK38" s="1044"/>
      <c r="CL38" s="1045"/>
      <c r="CM38" s="1043"/>
      <c r="CN38" s="1044"/>
      <c r="CO38" s="1044"/>
      <c r="CP38" s="1044"/>
      <c r="CQ38" s="1045"/>
      <c r="CR38" s="1043"/>
      <c r="CS38" s="1044"/>
      <c r="CT38" s="1044"/>
      <c r="CU38" s="1044"/>
      <c r="CV38" s="1045"/>
      <c r="CW38" s="1043"/>
      <c r="CX38" s="1044"/>
      <c r="CY38" s="1044"/>
      <c r="CZ38" s="1044"/>
      <c r="DA38" s="1045"/>
      <c r="DB38" s="1043"/>
      <c r="DC38" s="1044"/>
      <c r="DD38" s="1044"/>
      <c r="DE38" s="1044"/>
      <c r="DF38" s="1045"/>
      <c r="DG38" s="1043"/>
      <c r="DH38" s="1044"/>
      <c r="DI38" s="1044"/>
      <c r="DJ38" s="1044"/>
      <c r="DK38" s="1045"/>
      <c r="DL38" s="1043"/>
      <c r="DM38" s="1044"/>
      <c r="DN38" s="1044"/>
      <c r="DO38" s="1044"/>
      <c r="DP38" s="1045"/>
      <c r="DQ38" s="1043"/>
      <c r="DR38" s="1044"/>
      <c r="DS38" s="1044"/>
      <c r="DT38" s="1044"/>
      <c r="DU38" s="1045"/>
      <c r="DV38" s="1046"/>
      <c r="DW38" s="1047"/>
      <c r="DX38" s="1047"/>
      <c r="DY38" s="1047"/>
      <c r="DZ38" s="1048"/>
      <c r="EA38" s="246"/>
    </row>
    <row r="39" spans="1:131" s="247" customFormat="1" ht="26.25" customHeight="1">
      <c r="A39" s="266">
        <v>12</v>
      </c>
      <c r="B39" s="1091"/>
      <c r="C39" s="1092"/>
      <c r="D39" s="1092"/>
      <c r="E39" s="1092"/>
      <c r="F39" s="1092"/>
      <c r="G39" s="1092"/>
      <c r="H39" s="1092"/>
      <c r="I39" s="1092"/>
      <c r="J39" s="1092"/>
      <c r="K39" s="1092"/>
      <c r="L39" s="1092"/>
      <c r="M39" s="1092"/>
      <c r="N39" s="1092"/>
      <c r="O39" s="1092"/>
      <c r="P39" s="1093"/>
      <c r="Q39" s="1097"/>
      <c r="R39" s="1098"/>
      <c r="S39" s="1098"/>
      <c r="T39" s="1098"/>
      <c r="U39" s="1098"/>
      <c r="V39" s="1098"/>
      <c r="W39" s="1098"/>
      <c r="X39" s="1098"/>
      <c r="Y39" s="1098"/>
      <c r="Z39" s="1098"/>
      <c r="AA39" s="1098"/>
      <c r="AB39" s="1098"/>
      <c r="AC39" s="1098"/>
      <c r="AD39" s="1098"/>
      <c r="AE39" s="1099"/>
      <c r="AF39" s="1073"/>
      <c r="AG39" s="1074"/>
      <c r="AH39" s="1074"/>
      <c r="AI39" s="1074"/>
      <c r="AJ39" s="1075"/>
      <c r="AK39" s="1031"/>
      <c r="AL39" s="1022"/>
      <c r="AM39" s="1022"/>
      <c r="AN39" s="1022"/>
      <c r="AO39" s="1022"/>
      <c r="AP39" s="1022"/>
      <c r="AQ39" s="1022"/>
      <c r="AR39" s="1022"/>
      <c r="AS39" s="1022"/>
      <c r="AT39" s="1022"/>
      <c r="AU39" s="1022"/>
      <c r="AV39" s="1022"/>
      <c r="AW39" s="1022"/>
      <c r="AX39" s="1022"/>
      <c r="AY39" s="1022"/>
      <c r="AZ39" s="1096"/>
      <c r="BA39" s="1096"/>
      <c r="BB39" s="1096"/>
      <c r="BC39" s="1096"/>
      <c r="BD39" s="1096"/>
      <c r="BE39" s="1086"/>
      <c r="BF39" s="1086"/>
      <c r="BG39" s="1086"/>
      <c r="BH39" s="1086"/>
      <c r="BI39" s="1087"/>
      <c r="BJ39" s="252"/>
      <c r="BK39" s="252"/>
      <c r="BL39" s="252"/>
      <c r="BM39" s="252"/>
      <c r="BN39" s="252"/>
      <c r="BO39" s="265"/>
      <c r="BP39" s="265"/>
      <c r="BQ39" s="262">
        <v>33</v>
      </c>
      <c r="BR39" s="263"/>
      <c r="BS39" s="1068"/>
      <c r="BT39" s="1069"/>
      <c r="BU39" s="1069"/>
      <c r="BV39" s="1069"/>
      <c r="BW39" s="1069"/>
      <c r="BX39" s="1069"/>
      <c r="BY39" s="1069"/>
      <c r="BZ39" s="1069"/>
      <c r="CA39" s="1069"/>
      <c r="CB39" s="1069"/>
      <c r="CC39" s="1069"/>
      <c r="CD39" s="1069"/>
      <c r="CE39" s="1069"/>
      <c r="CF39" s="1069"/>
      <c r="CG39" s="1070"/>
      <c r="CH39" s="1043"/>
      <c r="CI39" s="1044"/>
      <c r="CJ39" s="1044"/>
      <c r="CK39" s="1044"/>
      <c r="CL39" s="1045"/>
      <c r="CM39" s="1043"/>
      <c r="CN39" s="1044"/>
      <c r="CO39" s="1044"/>
      <c r="CP39" s="1044"/>
      <c r="CQ39" s="1045"/>
      <c r="CR39" s="1043"/>
      <c r="CS39" s="1044"/>
      <c r="CT39" s="1044"/>
      <c r="CU39" s="1044"/>
      <c r="CV39" s="1045"/>
      <c r="CW39" s="1043"/>
      <c r="CX39" s="1044"/>
      <c r="CY39" s="1044"/>
      <c r="CZ39" s="1044"/>
      <c r="DA39" s="1045"/>
      <c r="DB39" s="1043"/>
      <c r="DC39" s="1044"/>
      <c r="DD39" s="1044"/>
      <c r="DE39" s="1044"/>
      <c r="DF39" s="1045"/>
      <c r="DG39" s="1043"/>
      <c r="DH39" s="1044"/>
      <c r="DI39" s="1044"/>
      <c r="DJ39" s="1044"/>
      <c r="DK39" s="1045"/>
      <c r="DL39" s="1043"/>
      <c r="DM39" s="1044"/>
      <c r="DN39" s="1044"/>
      <c r="DO39" s="1044"/>
      <c r="DP39" s="1045"/>
      <c r="DQ39" s="1043"/>
      <c r="DR39" s="1044"/>
      <c r="DS39" s="1044"/>
      <c r="DT39" s="1044"/>
      <c r="DU39" s="1045"/>
      <c r="DV39" s="1046"/>
      <c r="DW39" s="1047"/>
      <c r="DX39" s="1047"/>
      <c r="DY39" s="1047"/>
      <c r="DZ39" s="1048"/>
      <c r="EA39" s="246"/>
    </row>
    <row r="40" spans="1:131" s="247" customFormat="1" ht="26.25" customHeight="1">
      <c r="A40" s="261">
        <v>13</v>
      </c>
      <c r="B40" s="1091"/>
      <c r="C40" s="1092"/>
      <c r="D40" s="1092"/>
      <c r="E40" s="1092"/>
      <c r="F40" s="1092"/>
      <c r="G40" s="1092"/>
      <c r="H40" s="1092"/>
      <c r="I40" s="1092"/>
      <c r="J40" s="1092"/>
      <c r="K40" s="1092"/>
      <c r="L40" s="1092"/>
      <c r="M40" s="1092"/>
      <c r="N40" s="1092"/>
      <c r="O40" s="1092"/>
      <c r="P40" s="1093"/>
      <c r="Q40" s="1097"/>
      <c r="R40" s="1098"/>
      <c r="S40" s="1098"/>
      <c r="T40" s="1098"/>
      <c r="U40" s="1098"/>
      <c r="V40" s="1098"/>
      <c r="W40" s="1098"/>
      <c r="X40" s="1098"/>
      <c r="Y40" s="1098"/>
      <c r="Z40" s="1098"/>
      <c r="AA40" s="1098"/>
      <c r="AB40" s="1098"/>
      <c r="AC40" s="1098"/>
      <c r="AD40" s="1098"/>
      <c r="AE40" s="1099"/>
      <c r="AF40" s="1073"/>
      <c r="AG40" s="1074"/>
      <c r="AH40" s="1074"/>
      <c r="AI40" s="1074"/>
      <c r="AJ40" s="1075"/>
      <c r="AK40" s="1031"/>
      <c r="AL40" s="1022"/>
      <c r="AM40" s="1022"/>
      <c r="AN40" s="1022"/>
      <c r="AO40" s="1022"/>
      <c r="AP40" s="1022"/>
      <c r="AQ40" s="1022"/>
      <c r="AR40" s="1022"/>
      <c r="AS40" s="1022"/>
      <c r="AT40" s="1022"/>
      <c r="AU40" s="1022"/>
      <c r="AV40" s="1022"/>
      <c r="AW40" s="1022"/>
      <c r="AX40" s="1022"/>
      <c r="AY40" s="1022"/>
      <c r="AZ40" s="1096"/>
      <c r="BA40" s="1096"/>
      <c r="BB40" s="1096"/>
      <c r="BC40" s="1096"/>
      <c r="BD40" s="1096"/>
      <c r="BE40" s="1086"/>
      <c r="BF40" s="1086"/>
      <c r="BG40" s="1086"/>
      <c r="BH40" s="1086"/>
      <c r="BI40" s="1087"/>
      <c r="BJ40" s="252"/>
      <c r="BK40" s="252"/>
      <c r="BL40" s="252"/>
      <c r="BM40" s="252"/>
      <c r="BN40" s="252"/>
      <c r="BO40" s="265"/>
      <c r="BP40" s="265"/>
      <c r="BQ40" s="262">
        <v>34</v>
      </c>
      <c r="BR40" s="263"/>
      <c r="BS40" s="1068"/>
      <c r="BT40" s="1069"/>
      <c r="BU40" s="1069"/>
      <c r="BV40" s="1069"/>
      <c r="BW40" s="1069"/>
      <c r="BX40" s="1069"/>
      <c r="BY40" s="1069"/>
      <c r="BZ40" s="1069"/>
      <c r="CA40" s="1069"/>
      <c r="CB40" s="1069"/>
      <c r="CC40" s="1069"/>
      <c r="CD40" s="1069"/>
      <c r="CE40" s="1069"/>
      <c r="CF40" s="1069"/>
      <c r="CG40" s="1070"/>
      <c r="CH40" s="1043"/>
      <c r="CI40" s="1044"/>
      <c r="CJ40" s="1044"/>
      <c r="CK40" s="1044"/>
      <c r="CL40" s="1045"/>
      <c r="CM40" s="1043"/>
      <c r="CN40" s="1044"/>
      <c r="CO40" s="1044"/>
      <c r="CP40" s="1044"/>
      <c r="CQ40" s="1045"/>
      <c r="CR40" s="1043"/>
      <c r="CS40" s="1044"/>
      <c r="CT40" s="1044"/>
      <c r="CU40" s="1044"/>
      <c r="CV40" s="1045"/>
      <c r="CW40" s="1043"/>
      <c r="CX40" s="1044"/>
      <c r="CY40" s="1044"/>
      <c r="CZ40" s="1044"/>
      <c r="DA40" s="1045"/>
      <c r="DB40" s="1043"/>
      <c r="DC40" s="1044"/>
      <c r="DD40" s="1044"/>
      <c r="DE40" s="1044"/>
      <c r="DF40" s="1045"/>
      <c r="DG40" s="1043"/>
      <c r="DH40" s="1044"/>
      <c r="DI40" s="1044"/>
      <c r="DJ40" s="1044"/>
      <c r="DK40" s="1045"/>
      <c r="DL40" s="1043"/>
      <c r="DM40" s="1044"/>
      <c r="DN40" s="1044"/>
      <c r="DO40" s="1044"/>
      <c r="DP40" s="1045"/>
      <c r="DQ40" s="1043"/>
      <c r="DR40" s="1044"/>
      <c r="DS40" s="1044"/>
      <c r="DT40" s="1044"/>
      <c r="DU40" s="1045"/>
      <c r="DV40" s="1046"/>
      <c r="DW40" s="1047"/>
      <c r="DX40" s="1047"/>
      <c r="DY40" s="1047"/>
      <c r="DZ40" s="1048"/>
      <c r="EA40" s="246"/>
    </row>
    <row r="41" spans="1:131" s="247" customFormat="1" ht="26.25" customHeight="1">
      <c r="A41" s="261">
        <v>14</v>
      </c>
      <c r="B41" s="1091"/>
      <c r="C41" s="1092"/>
      <c r="D41" s="1092"/>
      <c r="E41" s="1092"/>
      <c r="F41" s="1092"/>
      <c r="G41" s="1092"/>
      <c r="H41" s="1092"/>
      <c r="I41" s="1092"/>
      <c r="J41" s="1092"/>
      <c r="K41" s="1092"/>
      <c r="L41" s="1092"/>
      <c r="M41" s="1092"/>
      <c r="N41" s="1092"/>
      <c r="O41" s="1092"/>
      <c r="P41" s="1093"/>
      <c r="Q41" s="1097"/>
      <c r="R41" s="1098"/>
      <c r="S41" s="1098"/>
      <c r="T41" s="1098"/>
      <c r="U41" s="1098"/>
      <c r="V41" s="1098"/>
      <c r="W41" s="1098"/>
      <c r="X41" s="1098"/>
      <c r="Y41" s="1098"/>
      <c r="Z41" s="1098"/>
      <c r="AA41" s="1098"/>
      <c r="AB41" s="1098"/>
      <c r="AC41" s="1098"/>
      <c r="AD41" s="1098"/>
      <c r="AE41" s="1099"/>
      <c r="AF41" s="1073"/>
      <c r="AG41" s="1074"/>
      <c r="AH41" s="1074"/>
      <c r="AI41" s="1074"/>
      <c r="AJ41" s="1075"/>
      <c r="AK41" s="1031"/>
      <c r="AL41" s="1022"/>
      <c r="AM41" s="1022"/>
      <c r="AN41" s="1022"/>
      <c r="AO41" s="1022"/>
      <c r="AP41" s="1022"/>
      <c r="AQ41" s="1022"/>
      <c r="AR41" s="1022"/>
      <c r="AS41" s="1022"/>
      <c r="AT41" s="1022"/>
      <c r="AU41" s="1022"/>
      <c r="AV41" s="1022"/>
      <c r="AW41" s="1022"/>
      <c r="AX41" s="1022"/>
      <c r="AY41" s="1022"/>
      <c r="AZ41" s="1096"/>
      <c r="BA41" s="1096"/>
      <c r="BB41" s="1096"/>
      <c r="BC41" s="1096"/>
      <c r="BD41" s="1096"/>
      <c r="BE41" s="1086"/>
      <c r="BF41" s="1086"/>
      <c r="BG41" s="1086"/>
      <c r="BH41" s="1086"/>
      <c r="BI41" s="1087"/>
      <c r="BJ41" s="252"/>
      <c r="BK41" s="252"/>
      <c r="BL41" s="252"/>
      <c r="BM41" s="252"/>
      <c r="BN41" s="252"/>
      <c r="BO41" s="265"/>
      <c r="BP41" s="265"/>
      <c r="BQ41" s="262">
        <v>35</v>
      </c>
      <c r="BR41" s="263"/>
      <c r="BS41" s="1068"/>
      <c r="BT41" s="1069"/>
      <c r="BU41" s="1069"/>
      <c r="BV41" s="1069"/>
      <c r="BW41" s="1069"/>
      <c r="BX41" s="1069"/>
      <c r="BY41" s="1069"/>
      <c r="BZ41" s="1069"/>
      <c r="CA41" s="1069"/>
      <c r="CB41" s="1069"/>
      <c r="CC41" s="1069"/>
      <c r="CD41" s="1069"/>
      <c r="CE41" s="1069"/>
      <c r="CF41" s="1069"/>
      <c r="CG41" s="1070"/>
      <c r="CH41" s="1043"/>
      <c r="CI41" s="1044"/>
      <c r="CJ41" s="1044"/>
      <c r="CK41" s="1044"/>
      <c r="CL41" s="1045"/>
      <c r="CM41" s="1043"/>
      <c r="CN41" s="1044"/>
      <c r="CO41" s="1044"/>
      <c r="CP41" s="1044"/>
      <c r="CQ41" s="1045"/>
      <c r="CR41" s="1043"/>
      <c r="CS41" s="1044"/>
      <c r="CT41" s="1044"/>
      <c r="CU41" s="1044"/>
      <c r="CV41" s="1045"/>
      <c r="CW41" s="1043"/>
      <c r="CX41" s="1044"/>
      <c r="CY41" s="1044"/>
      <c r="CZ41" s="1044"/>
      <c r="DA41" s="1045"/>
      <c r="DB41" s="1043"/>
      <c r="DC41" s="1044"/>
      <c r="DD41" s="1044"/>
      <c r="DE41" s="1044"/>
      <c r="DF41" s="1045"/>
      <c r="DG41" s="1043"/>
      <c r="DH41" s="1044"/>
      <c r="DI41" s="1044"/>
      <c r="DJ41" s="1044"/>
      <c r="DK41" s="1045"/>
      <c r="DL41" s="1043"/>
      <c r="DM41" s="1044"/>
      <c r="DN41" s="1044"/>
      <c r="DO41" s="1044"/>
      <c r="DP41" s="1045"/>
      <c r="DQ41" s="1043"/>
      <c r="DR41" s="1044"/>
      <c r="DS41" s="1044"/>
      <c r="DT41" s="1044"/>
      <c r="DU41" s="1045"/>
      <c r="DV41" s="1046"/>
      <c r="DW41" s="1047"/>
      <c r="DX41" s="1047"/>
      <c r="DY41" s="1047"/>
      <c r="DZ41" s="1048"/>
      <c r="EA41" s="246"/>
    </row>
    <row r="42" spans="1:131" s="247" customFormat="1" ht="26.25" customHeight="1">
      <c r="A42" s="261">
        <v>15</v>
      </c>
      <c r="B42" s="1091"/>
      <c r="C42" s="1092"/>
      <c r="D42" s="1092"/>
      <c r="E42" s="1092"/>
      <c r="F42" s="1092"/>
      <c r="G42" s="1092"/>
      <c r="H42" s="1092"/>
      <c r="I42" s="1092"/>
      <c r="J42" s="1092"/>
      <c r="K42" s="1092"/>
      <c r="L42" s="1092"/>
      <c r="M42" s="1092"/>
      <c r="N42" s="1092"/>
      <c r="O42" s="1092"/>
      <c r="P42" s="1093"/>
      <c r="Q42" s="1097"/>
      <c r="R42" s="1098"/>
      <c r="S42" s="1098"/>
      <c r="T42" s="1098"/>
      <c r="U42" s="1098"/>
      <c r="V42" s="1098"/>
      <c r="W42" s="1098"/>
      <c r="X42" s="1098"/>
      <c r="Y42" s="1098"/>
      <c r="Z42" s="1098"/>
      <c r="AA42" s="1098"/>
      <c r="AB42" s="1098"/>
      <c r="AC42" s="1098"/>
      <c r="AD42" s="1098"/>
      <c r="AE42" s="1099"/>
      <c r="AF42" s="1073"/>
      <c r="AG42" s="1074"/>
      <c r="AH42" s="1074"/>
      <c r="AI42" s="1074"/>
      <c r="AJ42" s="1075"/>
      <c r="AK42" s="1031"/>
      <c r="AL42" s="1022"/>
      <c r="AM42" s="1022"/>
      <c r="AN42" s="1022"/>
      <c r="AO42" s="1022"/>
      <c r="AP42" s="1022"/>
      <c r="AQ42" s="1022"/>
      <c r="AR42" s="1022"/>
      <c r="AS42" s="1022"/>
      <c r="AT42" s="1022"/>
      <c r="AU42" s="1022"/>
      <c r="AV42" s="1022"/>
      <c r="AW42" s="1022"/>
      <c r="AX42" s="1022"/>
      <c r="AY42" s="1022"/>
      <c r="AZ42" s="1096"/>
      <c r="BA42" s="1096"/>
      <c r="BB42" s="1096"/>
      <c r="BC42" s="1096"/>
      <c r="BD42" s="1096"/>
      <c r="BE42" s="1086"/>
      <c r="BF42" s="1086"/>
      <c r="BG42" s="1086"/>
      <c r="BH42" s="1086"/>
      <c r="BI42" s="1087"/>
      <c r="BJ42" s="252"/>
      <c r="BK42" s="252"/>
      <c r="BL42" s="252"/>
      <c r="BM42" s="252"/>
      <c r="BN42" s="252"/>
      <c r="BO42" s="265"/>
      <c r="BP42" s="265"/>
      <c r="BQ42" s="262">
        <v>36</v>
      </c>
      <c r="BR42" s="263"/>
      <c r="BS42" s="1068"/>
      <c r="BT42" s="1069"/>
      <c r="BU42" s="1069"/>
      <c r="BV42" s="1069"/>
      <c r="BW42" s="1069"/>
      <c r="BX42" s="1069"/>
      <c r="BY42" s="1069"/>
      <c r="BZ42" s="1069"/>
      <c r="CA42" s="1069"/>
      <c r="CB42" s="1069"/>
      <c r="CC42" s="1069"/>
      <c r="CD42" s="1069"/>
      <c r="CE42" s="1069"/>
      <c r="CF42" s="1069"/>
      <c r="CG42" s="1070"/>
      <c r="CH42" s="1043"/>
      <c r="CI42" s="1044"/>
      <c r="CJ42" s="1044"/>
      <c r="CK42" s="1044"/>
      <c r="CL42" s="1045"/>
      <c r="CM42" s="1043"/>
      <c r="CN42" s="1044"/>
      <c r="CO42" s="1044"/>
      <c r="CP42" s="1044"/>
      <c r="CQ42" s="1045"/>
      <c r="CR42" s="1043"/>
      <c r="CS42" s="1044"/>
      <c r="CT42" s="1044"/>
      <c r="CU42" s="1044"/>
      <c r="CV42" s="1045"/>
      <c r="CW42" s="1043"/>
      <c r="CX42" s="1044"/>
      <c r="CY42" s="1044"/>
      <c r="CZ42" s="1044"/>
      <c r="DA42" s="1045"/>
      <c r="DB42" s="1043"/>
      <c r="DC42" s="1044"/>
      <c r="DD42" s="1044"/>
      <c r="DE42" s="1044"/>
      <c r="DF42" s="1045"/>
      <c r="DG42" s="1043"/>
      <c r="DH42" s="1044"/>
      <c r="DI42" s="1044"/>
      <c r="DJ42" s="1044"/>
      <c r="DK42" s="1045"/>
      <c r="DL42" s="1043"/>
      <c r="DM42" s="1044"/>
      <c r="DN42" s="1044"/>
      <c r="DO42" s="1044"/>
      <c r="DP42" s="1045"/>
      <c r="DQ42" s="1043"/>
      <c r="DR42" s="1044"/>
      <c r="DS42" s="1044"/>
      <c r="DT42" s="1044"/>
      <c r="DU42" s="1045"/>
      <c r="DV42" s="1046"/>
      <c r="DW42" s="1047"/>
      <c r="DX42" s="1047"/>
      <c r="DY42" s="1047"/>
      <c r="DZ42" s="1048"/>
      <c r="EA42" s="246"/>
    </row>
    <row r="43" spans="1:131" s="247" customFormat="1" ht="26.25" customHeight="1">
      <c r="A43" s="261">
        <v>16</v>
      </c>
      <c r="B43" s="1091"/>
      <c r="C43" s="1092"/>
      <c r="D43" s="1092"/>
      <c r="E43" s="1092"/>
      <c r="F43" s="1092"/>
      <c r="G43" s="1092"/>
      <c r="H43" s="1092"/>
      <c r="I43" s="1092"/>
      <c r="J43" s="1092"/>
      <c r="K43" s="1092"/>
      <c r="L43" s="1092"/>
      <c r="M43" s="1092"/>
      <c r="N43" s="1092"/>
      <c r="O43" s="1092"/>
      <c r="P43" s="1093"/>
      <c r="Q43" s="1097"/>
      <c r="R43" s="1098"/>
      <c r="S43" s="1098"/>
      <c r="T43" s="1098"/>
      <c r="U43" s="1098"/>
      <c r="V43" s="1098"/>
      <c r="W43" s="1098"/>
      <c r="X43" s="1098"/>
      <c r="Y43" s="1098"/>
      <c r="Z43" s="1098"/>
      <c r="AA43" s="1098"/>
      <c r="AB43" s="1098"/>
      <c r="AC43" s="1098"/>
      <c r="AD43" s="1098"/>
      <c r="AE43" s="1099"/>
      <c r="AF43" s="1073"/>
      <c r="AG43" s="1074"/>
      <c r="AH43" s="1074"/>
      <c r="AI43" s="1074"/>
      <c r="AJ43" s="1075"/>
      <c r="AK43" s="1031"/>
      <c r="AL43" s="1022"/>
      <c r="AM43" s="1022"/>
      <c r="AN43" s="1022"/>
      <c r="AO43" s="1022"/>
      <c r="AP43" s="1022"/>
      <c r="AQ43" s="1022"/>
      <c r="AR43" s="1022"/>
      <c r="AS43" s="1022"/>
      <c r="AT43" s="1022"/>
      <c r="AU43" s="1022"/>
      <c r="AV43" s="1022"/>
      <c r="AW43" s="1022"/>
      <c r="AX43" s="1022"/>
      <c r="AY43" s="1022"/>
      <c r="AZ43" s="1096"/>
      <c r="BA43" s="1096"/>
      <c r="BB43" s="1096"/>
      <c r="BC43" s="1096"/>
      <c r="BD43" s="1096"/>
      <c r="BE43" s="1086"/>
      <c r="BF43" s="1086"/>
      <c r="BG43" s="1086"/>
      <c r="BH43" s="1086"/>
      <c r="BI43" s="1087"/>
      <c r="BJ43" s="252"/>
      <c r="BK43" s="252"/>
      <c r="BL43" s="252"/>
      <c r="BM43" s="252"/>
      <c r="BN43" s="252"/>
      <c r="BO43" s="265"/>
      <c r="BP43" s="265"/>
      <c r="BQ43" s="262">
        <v>37</v>
      </c>
      <c r="BR43" s="263"/>
      <c r="BS43" s="1068"/>
      <c r="BT43" s="1069"/>
      <c r="BU43" s="1069"/>
      <c r="BV43" s="1069"/>
      <c r="BW43" s="1069"/>
      <c r="BX43" s="1069"/>
      <c r="BY43" s="1069"/>
      <c r="BZ43" s="1069"/>
      <c r="CA43" s="1069"/>
      <c r="CB43" s="1069"/>
      <c r="CC43" s="1069"/>
      <c r="CD43" s="1069"/>
      <c r="CE43" s="1069"/>
      <c r="CF43" s="1069"/>
      <c r="CG43" s="1070"/>
      <c r="CH43" s="1043"/>
      <c r="CI43" s="1044"/>
      <c r="CJ43" s="1044"/>
      <c r="CK43" s="1044"/>
      <c r="CL43" s="1045"/>
      <c r="CM43" s="1043"/>
      <c r="CN43" s="1044"/>
      <c r="CO43" s="1044"/>
      <c r="CP43" s="1044"/>
      <c r="CQ43" s="1045"/>
      <c r="CR43" s="1043"/>
      <c r="CS43" s="1044"/>
      <c r="CT43" s="1044"/>
      <c r="CU43" s="1044"/>
      <c r="CV43" s="1045"/>
      <c r="CW43" s="1043"/>
      <c r="CX43" s="1044"/>
      <c r="CY43" s="1044"/>
      <c r="CZ43" s="1044"/>
      <c r="DA43" s="1045"/>
      <c r="DB43" s="1043"/>
      <c r="DC43" s="1044"/>
      <c r="DD43" s="1044"/>
      <c r="DE43" s="1044"/>
      <c r="DF43" s="1045"/>
      <c r="DG43" s="1043"/>
      <c r="DH43" s="1044"/>
      <c r="DI43" s="1044"/>
      <c r="DJ43" s="1044"/>
      <c r="DK43" s="1045"/>
      <c r="DL43" s="1043"/>
      <c r="DM43" s="1044"/>
      <c r="DN43" s="1044"/>
      <c r="DO43" s="1044"/>
      <c r="DP43" s="1045"/>
      <c r="DQ43" s="1043"/>
      <c r="DR43" s="1044"/>
      <c r="DS43" s="1044"/>
      <c r="DT43" s="1044"/>
      <c r="DU43" s="1045"/>
      <c r="DV43" s="1046"/>
      <c r="DW43" s="1047"/>
      <c r="DX43" s="1047"/>
      <c r="DY43" s="1047"/>
      <c r="DZ43" s="1048"/>
      <c r="EA43" s="246"/>
    </row>
    <row r="44" spans="1:131" s="247" customFormat="1" ht="26.25" customHeight="1">
      <c r="A44" s="261">
        <v>17</v>
      </c>
      <c r="B44" s="1091"/>
      <c r="C44" s="1092"/>
      <c r="D44" s="1092"/>
      <c r="E44" s="1092"/>
      <c r="F44" s="1092"/>
      <c r="G44" s="1092"/>
      <c r="H44" s="1092"/>
      <c r="I44" s="1092"/>
      <c r="J44" s="1092"/>
      <c r="K44" s="1092"/>
      <c r="L44" s="1092"/>
      <c r="M44" s="1092"/>
      <c r="N44" s="1092"/>
      <c r="O44" s="1092"/>
      <c r="P44" s="1093"/>
      <c r="Q44" s="1097"/>
      <c r="R44" s="1098"/>
      <c r="S44" s="1098"/>
      <c r="T44" s="1098"/>
      <c r="U44" s="1098"/>
      <c r="V44" s="1098"/>
      <c r="W44" s="1098"/>
      <c r="X44" s="1098"/>
      <c r="Y44" s="1098"/>
      <c r="Z44" s="1098"/>
      <c r="AA44" s="1098"/>
      <c r="AB44" s="1098"/>
      <c r="AC44" s="1098"/>
      <c r="AD44" s="1098"/>
      <c r="AE44" s="1099"/>
      <c r="AF44" s="1073"/>
      <c r="AG44" s="1074"/>
      <c r="AH44" s="1074"/>
      <c r="AI44" s="1074"/>
      <c r="AJ44" s="1075"/>
      <c r="AK44" s="1031"/>
      <c r="AL44" s="1022"/>
      <c r="AM44" s="1022"/>
      <c r="AN44" s="1022"/>
      <c r="AO44" s="1022"/>
      <c r="AP44" s="1022"/>
      <c r="AQ44" s="1022"/>
      <c r="AR44" s="1022"/>
      <c r="AS44" s="1022"/>
      <c r="AT44" s="1022"/>
      <c r="AU44" s="1022"/>
      <c r="AV44" s="1022"/>
      <c r="AW44" s="1022"/>
      <c r="AX44" s="1022"/>
      <c r="AY44" s="1022"/>
      <c r="AZ44" s="1096"/>
      <c r="BA44" s="1096"/>
      <c r="BB44" s="1096"/>
      <c r="BC44" s="1096"/>
      <c r="BD44" s="1096"/>
      <c r="BE44" s="1086"/>
      <c r="BF44" s="1086"/>
      <c r="BG44" s="1086"/>
      <c r="BH44" s="1086"/>
      <c r="BI44" s="1087"/>
      <c r="BJ44" s="252"/>
      <c r="BK44" s="252"/>
      <c r="BL44" s="252"/>
      <c r="BM44" s="252"/>
      <c r="BN44" s="252"/>
      <c r="BO44" s="265"/>
      <c r="BP44" s="265"/>
      <c r="BQ44" s="262">
        <v>38</v>
      </c>
      <c r="BR44" s="263"/>
      <c r="BS44" s="1068"/>
      <c r="BT44" s="1069"/>
      <c r="BU44" s="1069"/>
      <c r="BV44" s="1069"/>
      <c r="BW44" s="1069"/>
      <c r="BX44" s="1069"/>
      <c r="BY44" s="1069"/>
      <c r="BZ44" s="1069"/>
      <c r="CA44" s="1069"/>
      <c r="CB44" s="1069"/>
      <c r="CC44" s="1069"/>
      <c r="CD44" s="1069"/>
      <c r="CE44" s="1069"/>
      <c r="CF44" s="1069"/>
      <c r="CG44" s="1070"/>
      <c r="CH44" s="1043"/>
      <c r="CI44" s="1044"/>
      <c r="CJ44" s="1044"/>
      <c r="CK44" s="1044"/>
      <c r="CL44" s="1045"/>
      <c r="CM44" s="1043"/>
      <c r="CN44" s="1044"/>
      <c r="CO44" s="1044"/>
      <c r="CP44" s="1044"/>
      <c r="CQ44" s="1045"/>
      <c r="CR44" s="1043"/>
      <c r="CS44" s="1044"/>
      <c r="CT44" s="1044"/>
      <c r="CU44" s="1044"/>
      <c r="CV44" s="1045"/>
      <c r="CW44" s="1043"/>
      <c r="CX44" s="1044"/>
      <c r="CY44" s="1044"/>
      <c r="CZ44" s="1044"/>
      <c r="DA44" s="1045"/>
      <c r="DB44" s="1043"/>
      <c r="DC44" s="1044"/>
      <c r="DD44" s="1044"/>
      <c r="DE44" s="1044"/>
      <c r="DF44" s="1045"/>
      <c r="DG44" s="1043"/>
      <c r="DH44" s="1044"/>
      <c r="DI44" s="1044"/>
      <c r="DJ44" s="1044"/>
      <c r="DK44" s="1045"/>
      <c r="DL44" s="1043"/>
      <c r="DM44" s="1044"/>
      <c r="DN44" s="1044"/>
      <c r="DO44" s="1044"/>
      <c r="DP44" s="1045"/>
      <c r="DQ44" s="1043"/>
      <c r="DR44" s="1044"/>
      <c r="DS44" s="1044"/>
      <c r="DT44" s="1044"/>
      <c r="DU44" s="1045"/>
      <c r="DV44" s="1046"/>
      <c r="DW44" s="1047"/>
      <c r="DX44" s="1047"/>
      <c r="DY44" s="1047"/>
      <c r="DZ44" s="1048"/>
      <c r="EA44" s="246"/>
    </row>
    <row r="45" spans="1:131" s="247" customFormat="1" ht="26.25" customHeight="1">
      <c r="A45" s="261">
        <v>18</v>
      </c>
      <c r="B45" s="1091"/>
      <c r="C45" s="1092"/>
      <c r="D45" s="1092"/>
      <c r="E45" s="1092"/>
      <c r="F45" s="1092"/>
      <c r="G45" s="1092"/>
      <c r="H45" s="1092"/>
      <c r="I45" s="1092"/>
      <c r="J45" s="1092"/>
      <c r="K45" s="1092"/>
      <c r="L45" s="1092"/>
      <c r="M45" s="1092"/>
      <c r="N45" s="1092"/>
      <c r="O45" s="1092"/>
      <c r="P45" s="1093"/>
      <c r="Q45" s="1097"/>
      <c r="R45" s="1098"/>
      <c r="S45" s="1098"/>
      <c r="T45" s="1098"/>
      <c r="U45" s="1098"/>
      <c r="V45" s="1098"/>
      <c r="W45" s="1098"/>
      <c r="X45" s="1098"/>
      <c r="Y45" s="1098"/>
      <c r="Z45" s="1098"/>
      <c r="AA45" s="1098"/>
      <c r="AB45" s="1098"/>
      <c r="AC45" s="1098"/>
      <c r="AD45" s="1098"/>
      <c r="AE45" s="1099"/>
      <c r="AF45" s="1073"/>
      <c r="AG45" s="1074"/>
      <c r="AH45" s="1074"/>
      <c r="AI45" s="1074"/>
      <c r="AJ45" s="1075"/>
      <c r="AK45" s="1031"/>
      <c r="AL45" s="1022"/>
      <c r="AM45" s="1022"/>
      <c r="AN45" s="1022"/>
      <c r="AO45" s="1022"/>
      <c r="AP45" s="1022"/>
      <c r="AQ45" s="1022"/>
      <c r="AR45" s="1022"/>
      <c r="AS45" s="1022"/>
      <c r="AT45" s="1022"/>
      <c r="AU45" s="1022"/>
      <c r="AV45" s="1022"/>
      <c r="AW45" s="1022"/>
      <c r="AX45" s="1022"/>
      <c r="AY45" s="1022"/>
      <c r="AZ45" s="1096"/>
      <c r="BA45" s="1096"/>
      <c r="BB45" s="1096"/>
      <c r="BC45" s="1096"/>
      <c r="BD45" s="1096"/>
      <c r="BE45" s="1086"/>
      <c r="BF45" s="1086"/>
      <c r="BG45" s="1086"/>
      <c r="BH45" s="1086"/>
      <c r="BI45" s="1087"/>
      <c r="BJ45" s="252"/>
      <c r="BK45" s="252"/>
      <c r="BL45" s="252"/>
      <c r="BM45" s="252"/>
      <c r="BN45" s="252"/>
      <c r="BO45" s="265"/>
      <c r="BP45" s="265"/>
      <c r="BQ45" s="262">
        <v>39</v>
      </c>
      <c r="BR45" s="263"/>
      <c r="BS45" s="1068"/>
      <c r="BT45" s="1069"/>
      <c r="BU45" s="1069"/>
      <c r="BV45" s="1069"/>
      <c r="BW45" s="1069"/>
      <c r="BX45" s="1069"/>
      <c r="BY45" s="1069"/>
      <c r="BZ45" s="1069"/>
      <c r="CA45" s="1069"/>
      <c r="CB45" s="1069"/>
      <c r="CC45" s="1069"/>
      <c r="CD45" s="1069"/>
      <c r="CE45" s="1069"/>
      <c r="CF45" s="1069"/>
      <c r="CG45" s="1070"/>
      <c r="CH45" s="1043"/>
      <c r="CI45" s="1044"/>
      <c r="CJ45" s="1044"/>
      <c r="CK45" s="1044"/>
      <c r="CL45" s="1045"/>
      <c r="CM45" s="1043"/>
      <c r="CN45" s="1044"/>
      <c r="CO45" s="1044"/>
      <c r="CP45" s="1044"/>
      <c r="CQ45" s="1045"/>
      <c r="CR45" s="1043"/>
      <c r="CS45" s="1044"/>
      <c r="CT45" s="1044"/>
      <c r="CU45" s="1044"/>
      <c r="CV45" s="1045"/>
      <c r="CW45" s="1043"/>
      <c r="CX45" s="1044"/>
      <c r="CY45" s="1044"/>
      <c r="CZ45" s="1044"/>
      <c r="DA45" s="1045"/>
      <c r="DB45" s="1043"/>
      <c r="DC45" s="1044"/>
      <c r="DD45" s="1044"/>
      <c r="DE45" s="1044"/>
      <c r="DF45" s="1045"/>
      <c r="DG45" s="1043"/>
      <c r="DH45" s="1044"/>
      <c r="DI45" s="1044"/>
      <c r="DJ45" s="1044"/>
      <c r="DK45" s="1045"/>
      <c r="DL45" s="1043"/>
      <c r="DM45" s="1044"/>
      <c r="DN45" s="1044"/>
      <c r="DO45" s="1044"/>
      <c r="DP45" s="1045"/>
      <c r="DQ45" s="1043"/>
      <c r="DR45" s="1044"/>
      <c r="DS45" s="1044"/>
      <c r="DT45" s="1044"/>
      <c r="DU45" s="1045"/>
      <c r="DV45" s="1046"/>
      <c r="DW45" s="1047"/>
      <c r="DX45" s="1047"/>
      <c r="DY45" s="1047"/>
      <c r="DZ45" s="1048"/>
      <c r="EA45" s="246"/>
    </row>
    <row r="46" spans="1:131" s="247" customFormat="1" ht="26.25" customHeight="1">
      <c r="A46" s="261">
        <v>19</v>
      </c>
      <c r="B46" s="1091"/>
      <c r="C46" s="1092"/>
      <c r="D46" s="1092"/>
      <c r="E46" s="1092"/>
      <c r="F46" s="1092"/>
      <c r="G46" s="1092"/>
      <c r="H46" s="1092"/>
      <c r="I46" s="1092"/>
      <c r="J46" s="1092"/>
      <c r="K46" s="1092"/>
      <c r="L46" s="1092"/>
      <c r="M46" s="1092"/>
      <c r="N46" s="1092"/>
      <c r="O46" s="1092"/>
      <c r="P46" s="1093"/>
      <c r="Q46" s="1097"/>
      <c r="R46" s="1098"/>
      <c r="S46" s="1098"/>
      <c r="T46" s="1098"/>
      <c r="U46" s="1098"/>
      <c r="V46" s="1098"/>
      <c r="W46" s="1098"/>
      <c r="X46" s="1098"/>
      <c r="Y46" s="1098"/>
      <c r="Z46" s="1098"/>
      <c r="AA46" s="1098"/>
      <c r="AB46" s="1098"/>
      <c r="AC46" s="1098"/>
      <c r="AD46" s="1098"/>
      <c r="AE46" s="1099"/>
      <c r="AF46" s="1073"/>
      <c r="AG46" s="1074"/>
      <c r="AH46" s="1074"/>
      <c r="AI46" s="1074"/>
      <c r="AJ46" s="1075"/>
      <c r="AK46" s="1031"/>
      <c r="AL46" s="1022"/>
      <c r="AM46" s="1022"/>
      <c r="AN46" s="1022"/>
      <c r="AO46" s="1022"/>
      <c r="AP46" s="1022"/>
      <c r="AQ46" s="1022"/>
      <c r="AR46" s="1022"/>
      <c r="AS46" s="1022"/>
      <c r="AT46" s="1022"/>
      <c r="AU46" s="1022"/>
      <c r="AV46" s="1022"/>
      <c r="AW46" s="1022"/>
      <c r="AX46" s="1022"/>
      <c r="AY46" s="1022"/>
      <c r="AZ46" s="1096"/>
      <c r="BA46" s="1096"/>
      <c r="BB46" s="1096"/>
      <c r="BC46" s="1096"/>
      <c r="BD46" s="1096"/>
      <c r="BE46" s="1086"/>
      <c r="BF46" s="1086"/>
      <c r="BG46" s="1086"/>
      <c r="BH46" s="1086"/>
      <c r="BI46" s="1087"/>
      <c r="BJ46" s="252"/>
      <c r="BK46" s="252"/>
      <c r="BL46" s="252"/>
      <c r="BM46" s="252"/>
      <c r="BN46" s="252"/>
      <c r="BO46" s="265"/>
      <c r="BP46" s="265"/>
      <c r="BQ46" s="262">
        <v>40</v>
      </c>
      <c r="BR46" s="263"/>
      <c r="BS46" s="1068"/>
      <c r="BT46" s="1069"/>
      <c r="BU46" s="1069"/>
      <c r="BV46" s="1069"/>
      <c r="BW46" s="1069"/>
      <c r="BX46" s="1069"/>
      <c r="BY46" s="1069"/>
      <c r="BZ46" s="1069"/>
      <c r="CA46" s="1069"/>
      <c r="CB46" s="1069"/>
      <c r="CC46" s="1069"/>
      <c r="CD46" s="1069"/>
      <c r="CE46" s="1069"/>
      <c r="CF46" s="1069"/>
      <c r="CG46" s="1070"/>
      <c r="CH46" s="1043"/>
      <c r="CI46" s="1044"/>
      <c r="CJ46" s="1044"/>
      <c r="CK46" s="1044"/>
      <c r="CL46" s="1045"/>
      <c r="CM46" s="1043"/>
      <c r="CN46" s="1044"/>
      <c r="CO46" s="1044"/>
      <c r="CP46" s="1044"/>
      <c r="CQ46" s="1045"/>
      <c r="CR46" s="1043"/>
      <c r="CS46" s="1044"/>
      <c r="CT46" s="1044"/>
      <c r="CU46" s="1044"/>
      <c r="CV46" s="1045"/>
      <c r="CW46" s="1043"/>
      <c r="CX46" s="1044"/>
      <c r="CY46" s="1044"/>
      <c r="CZ46" s="1044"/>
      <c r="DA46" s="1045"/>
      <c r="DB46" s="1043"/>
      <c r="DC46" s="1044"/>
      <c r="DD46" s="1044"/>
      <c r="DE46" s="1044"/>
      <c r="DF46" s="1045"/>
      <c r="DG46" s="1043"/>
      <c r="DH46" s="1044"/>
      <c r="DI46" s="1044"/>
      <c r="DJ46" s="1044"/>
      <c r="DK46" s="1045"/>
      <c r="DL46" s="1043"/>
      <c r="DM46" s="1044"/>
      <c r="DN46" s="1044"/>
      <c r="DO46" s="1044"/>
      <c r="DP46" s="1045"/>
      <c r="DQ46" s="1043"/>
      <c r="DR46" s="1044"/>
      <c r="DS46" s="1044"/>
      <c r="DT46" s="1044"/>
      <c r="DU46" s="1045"/>
      <c r="DV46" s="1046"/>
      <c r="DW46" s="1047"/>
      <c r="DX46" s="1047"/>
      <c r="DY46" s="1047"/>
      <c r="DZ46" s="1048"/>
      <c r="EA46" s="246"/>
    </row>
    <row r="47" spans="1:131" s="247" customFormat="1" ht="26.25" customHeight="1">
      <c r="A47" s="261">
        <v>20</v>
      </c>
      <c r="B47" s="1091"/>
      <c r="C47" s="1092"/>
      <c r="D47" s="1092"/>
      <c r="E47" s="1092"/>
      <c r="F47" s="1092"/>
      <c r="G47" s="1092"/>
      <c r="H47" s="1092"/>
      <c r="I47" s="1092"/>
      <c r="J47" s="1092"/>
      <c r="K47" s="1092"/>
      <c r="L47" s="1092"/>
      <c r="M47" s="1092"/>
      <c r="N47" s="1092"/>
      <c r="O47" s="1092"/>
      <c r="P47" s="1093"/>
      <c r="Q47" s="1097"/>
      <c r="R47" s="1098"/>
      <c r="S47" s="1098"/>
      <c r="T47" s="1098"/>
      <c r="U47" s="1098"/>
      <c r="V47" s="1098"/>
      <c r="W47" s="1098"/>
      <c r="X47" s="1098"/>
      <c r="Y47" s="1098"/>
      <c r="Z47" s="1098"/>
      <c r="AA47" s="1098"/>
      <c r="AB47" s="1098"/>
      <c r="AC47" s="1098"/>
      <c r="AD47" s="1098"/>
      <c r="AE47" s="1099"/>
      <c r="AF47" s="1073"/>
      <c r="AG47" s="1074"/>
      <c r="AH47" s="1074"/>
      <c r="AI47" s="1074"/>
      <c r="AJ47" s="1075"/>
      <c r="AK47" s="1031"/>
      <c r="AL47" s="1022"/>
      <c r="AM47" s="1022"/>
      <c r="AN47" s="1022"/>
      <c r="AO47" s="1022"/>
      <c r="AP47" s="1022"/>
      <c r="AQ47" s="1022"/>
      <c r="AR47" s="1022"/>
      <c r="AS47" s="1022"/>
      <c r="AT47" s="1022"/>
      <c r="AU47" s="1022"/>
      <c r="AV47" s="1022"/>
      <c r="AW47" s="1022"/>
      <c r="AX47" s="1022"/>
      <c r="AY47" s="1022"/>
      <c r="AZ47" s="1096"/>
      <c r="BA47" s="1096"/>
      <c r="BB47" s="1096"/>
      <c r="BC47" s="1096"/>
      <c r="BD47" s="1096"/>
      <c r="BE47" s="1086"/>
      <c r="BF47" s="1086"/>
      <c r="BG47" s="1086"/>
      <c r="BH47" s="1086"/>
      <c r="BI47" s="1087"/>
      <c r="BJ47" s="252"/>
      <c r="BK47" s="252"/>
      <c r="BL47" s="252"/>
      <c r="BM47" s="252"/>
      <c r="BN47" s="252"/>
      <c r="BO47" s="265"/>
      <c r="BP47" s="265"/>
      <c r="BQ47" s="262">
        <v>41</v>
      </c>
      <c r="BR47" s="263"/>
      <c r="BS47" s="1068"/>
      <c r="BT47" s="1069"/>
      <c r="BU47" s="1069"/>
      <c r="BV47" s="1069"/>
      <c r="BW47" s="1069"/>
      <c r="BX47" s="1069"/>
      <c r="BY47" s="1069"/>
      <c r="BZ47" s="1069"/>
      <c r="CA47" s="1069"/>
      <c r="CB47" s="1069"/>
      <c r="CC47" s="1069"/>
      <c r="CD47" s="1069"/>
      <c r="CE47" s="1069"/>
      <c r="CF47" s="1069"/>
      <c r="CG47" s="1070"/>
      <c r="CH47" s="1043"/>
      <c r="CI47" s="1044"/>
      <c r="CJ47" s="1044"/>
      <c r="CK47" s="1044"/>
      <c r="CL47" s="1045"/>
      <c r="CM47" s="1043"/>
      <c r="CN47" s="1044"/>
      <c r="CO47" s="1044"/>
      <c r="CP47" s="1044"/>
      <c r="CQ47" s="1045"/>
      <c r="CR47" s="1043"/>
      <c r="CS47" s="1044"/>
      <c r="CT47" s="1044"/>
      <c r="CU47" s="1044"/>
      <c r="CV47" s="1045"/>
      <c r="CW47" s="1043"/>
      <c r="CX47" s="1044"/>
      <c r="CY47" s="1044"/>
      <c r="CZ47" s="1044"/>
      <c r="DA47" s="1045"/>
      <c r="DB47" s="1043"/>
      <c r="DC47" s="1044"/>
      <c r="DD47" s="1044"/>
      <c r="DE47" s="1044"/>
      <c r="DF47" s="1045"/>
      <c r="DG47" s="1043"/>
      <c r="DH47" s="1044"/>
      <c r="DI47" s="1044"/>
      <c r="DJ47" s="1044"/>
      <c r="DK47" s="1045"/>
      <c r="DL47" s="1043"/>
      <c r="DM47" s="1044"/>
      <c r="DN47" s="1044"/>
      <c r="DO47" s="1044"/>
      <c r="DP47" s="1045"/>
      <c r="DQ47" s="1043"/>
      <c r="DR47" s="1044"/>
      <c r="DS47" s="1044"/>
      <c r="DT47" s="1044"/>
      <c r="DU47" s="1045"/>
      <c r="DV47" s="1046"/>
      <c r="DW47" s="1047"/>
      <c r="DX47" s="1047"/>
      <c r="DY47" s="1047"/>
      <c r="DZ47" s="1048"/>
      <c r="EA47" s="246"/>
    </row>
    <row r="48" spans="1:131" s="247" customFormat="1" ht="26.25" customHeight="1">
      <c r="A48" s="261">
        <v>21</v>
      </c>
      <c r="B48" s="1091"/>
      <c r="C48" s="1092"/>
      <c r="D48" s="1092"/>
      <c r="E48" s="1092"/>
      <c r="F48" s="1092"/>
      <c r="G48" s="1092"/>
      <c r="H48" s="1092"/>
      <c r="I48" s="1092"/>
      <c r="J48" s="1092"/>
      <c r="K48" s="1092"/>
      <c r="L48" s="1092"/>
      <c r="M48" s="1092"/>
      <c r="N48" s="1092"/>
      <c r="O48" s="1092"/>
      <c r="P48" s="1093"/>
      <c r="Q48" s="1097"/>
      <c r="R48" s="1098"/>
      <c r="S48" s="1098"/>
      <c r="T48" s="1098"/>
      <c r="U48" s="1098"/>
      <c r="V48" s="1098"/>
      <c r="W48" s="1098"/>
      <c r="X48" s="1098"/>
      <c r="Y48" s="1098"/>
      <c r="Z48" s="1098"/>
      <c r="AA48" s="1098"/>
      <c r="AB48" s="1098"/>
      <c r="AC48" s="1098"/>
      <c r="AD48" s="1098"/>
      <c r="AE48" s="1099"/>
      <c r="AF48" s="1073"/>
      <c r="AG48" s="1074"/>
      <c r="AH48" s="1074"/>
      <c r="AI48" s="1074"/>
      <c r="AJ48" s="1075"/>
      <c r="AK48" s="1031"/>
      <c r="AL48" s="1022"/>
      <c r="AM48" s="1022"/>
      <c r="AN48" s="1022"/>
      <c r="AO48" s="1022"/>
      <c r="AP48" s="1022"/>
      <c r="AQ48" s="1022"/>
      <c r="AR48" s="1022"/>
      <c r="AS48" s="1022"/>
      <c r="AT48" s="1022"/>
      <c r="AU48" s="1022"/>
      <c r="AV48" s="1022"/>
      <c r="AW48" s="1022"/>
      <c r="AX48" s="1022"/>
      <c r="AY48" s="1022"/>
      <c r="AZ48" s="1096"/>
      <c r="BA48" s="1096"/>
      <c r="BB48" s="1096"/>
      <c r="BC48" s="1096"/>
      <c r="BD48" s="1096"/>
      <c r="BE48" s="1086"/>
      <c r="BF48" s="1086"/>
      <c r="BG48" s="1086"/>
      <c r="BH48" s="1086"/>
      <c r="BI48" s="1087"/>
      <c r="BJ48" s="252"/>
      <c r="BK48" s="252"/>
      <c r="BL48" s="252"/>
      <c r="BM48" s="252"/>
      <c r="BN48" s="252"/>
      <c r="BO48" s="265"/>
      <c r="BP48" s="265"/>
      <c r="BQ48" s="262">
        <v>42</v>
      </c>
      <c r="BR48" s="263"/>
      <c r="BS48" s="1068"/>
      <c r="BT48" s="1069"/>
      <c r="BU48" s="1069"/>
      <c r="BV48" s="1069"/>
      <c r="BW48" s="1069"/>
      <c r="BX48" s="1069"/>
      <c r="BY48" s="1069"/>
      <c r="BZ48" s="1069"/>
      <c r="CA48" s="1069"/>
      <c r="CB48" s="1069"/>
      <c r="CC48" s="1069"/>
      <c r="CD48" s="1069"/>
      <c r="CE48" s="1069"/>
      <c r="CF48" s="1069"/>
      <c r="CG48" s="1070"/>
      <c r="CH48" s="1043"/>
      <c r="CI48" s="1044"/>
      <c r="CJ48" s="1044"/>
      <c r="CK48" s="1044"/>
      <c r="CL48" s="1045"/>
      <c r="CM48" s="1043"/>
      <c r="CN48" s="1044"/>
      <c r="CO48" s="1044"/>
      <c r="CP48" s="1044"/>
      <c r="CQ48" s="1045"/>
      <c r="CR48" s="1043"/>
      <c r="CS48" s="1044"/>
      <c r="CT48" s="1044"/>
      <c r="CU48" s="1044"/>
      <c r="CV48" s="1045"/>
      <c r="CW48" s="1043"/>
      <c r="CX48" s="1044"/>
      <c r="CY48" s="1044"/>
      <c r="CZ48" s="1044"/>
      <c r="DA48" s="1045"/>
      <c r="DB48" s="1043"/>
      <c r="DC48" s="1044"/>
      <c r="DD48" s="1044"/>
      <c r="DE48" s="1044"/>
      <c r="DF48" s="1045"/>
      <c r="DG48" s="1043"/>
      <c r="DH48" s="1044"/>
      <c r="DI48" s="1044"/>
      <c r="DJ48" s="1044"/>
      <c r="DK48" s="1045"/>
      <c r="DL48" s="1043"/>
      <c r="DM48" s="1044"/>
      <c r="DN48" s="1044"/>
      <c r="DO48" s="1044"/>
      <c r="DP48" s="1045"/>
      <c r="DQ48" s="1043"/>
      <c r="DR48" s="1044"/>
      <c r="DS48" s="1044"/>
      <c r="DT48" s="1044"/>
      <c r="DU48" s="1045"/>
      <c r="DV48" s="1046"/>
      <c r="DW48" s="1047"/>
      <c r="DX48" s="1047"/>
      <c r="DY48" s="1047"/>
      <c r="DZ48" s="1048"/>
      <c r="EA48" s="246"/>
    </row>
    <row r="49" spans="1:131" s="247" customFormat="1" ht="26.25" customHeight="1">
      <c r="A49" s="261">
        <v>22</v>
      </c>
      <c r="B49" s="1091"/>
      <c r="C49" s="1092"/>
      <c r="D49" s="1092"/>
      <c r="E49" s="1092"/>
      <c r="F49" s="1092"/>
      <c r="G49" s="1092"/>
      <c r="H49" s="1092"/>
      <c r="I49" s="1092"/>
      <c r="J49" s="1092"/>
      <c r="K49" s="1092"/>
      <c r="L49" s="1092"/>
      <c r="M49" s="1092"/>
      <c r="N49" s="1092"/>
      <c r="O49" s="1092"/>
      <c r="P49" s="1093"/>
      <c r="Q49" s="1097"/>
      <c r="R49" s="1098"/>
      <c r="S49" s="1098"/>
      <c r="T49" s="1098"/>
      <c r="U49" s="1098"/>
      <c r="V49" s="1098"/>
      <c r="W49" s="1098"/>
      <c r="X49" s="1098"/>
      <c r="Y49" s="1098"/>
      <c r="Z49" s="1098"/>
      <c r="AA49" s="1098"/>
      <c r="AB49" s="1098"/>
      <c r="AC49" s="1098"/>
      <c r="AD49" s="1098"/>
      <c r="AE49" s="1099"/>
      <c r="AF49" s="1073"/>
      <c r="AG49" s="1074"/>
      <c r="AH49" s="1074"/>
      <c r="AI49" s="1074"/>
      <c r="AJ49" s="1075"/>
      <c r="AK49" s="1031"/>
      <c r="AL49" s="1022"/>
      <c r="AM49" s="1022"/>
      <c r="AN49" s="1022"/>
      <c r="AO49" s="1022"/>
      <c r="AP49" s="1022"/>
      <c r="AQ49" s="1022"/>
      <c r="AR49" s="1022"/>
      <c r="AS49" s="1022"/>
      <c r="AT49" s="1022"/>
      <c r="AU49" s="1022"/>
      <c r="AV49" s="1022"/>
      <c r="AW49" s="1022"/>
      <c r="AX49" s="1022"/>
      <c r="AY49" s="1022"/>
      <c r="AZ49" s="1096"/>
      <c r="BA49" s="1096"/>
      <c r="BB49" s="1096"/>
      <c r="BC49" s="1096"/>
      <c r="BD49" s="1096"/>
      <c r="BE49" s="1086"/>
      <c r="BF49" s="1086"/>
      <c r="BG49" s="1086"/>
      <c r="BH49" s="1086"/>
      <c r="BI49" s="1087"/>
      <c r="BJ49" s="252"/>
      <c r="BK49" s="252"/>
      <c r="BL49" s="252"/>
      <c r="BM49" s="252"/>
      <c r="BN49" s="252"/>
      <c r="BO49" s="265"/>
      <c r="BP49" s="265"/>
      <c r="BQ49" s="262">
        <v>43</v>
      </c>
      <c r="BR49" s="263"/>
      <c r="BS49" s="1068"/>
      <c r="BT49" s="1069"/>
      <c r="BU49" s="1069"/>
      <c r="BV49" s="1069"/>
      <c r="BW49" s="1069"/>
      <c r="BX49" s="1069"/>
      <c r="BY49" s="1069"/>
      <c r="BZ49" s="1069"/>
      <c r="CA49" s="1069"/>
      <c r="CB49" s="1069"/>
      <c r="CC49" s="1069"/>
      <c r="CD49" s="1069"/>
      <c r="CE49" s="1069"/>
      <c r="CF49" s="1069"/>
      <c r="CG49" s="1070"/>
      <c r="CH49" s="1043"/>
      <c r="CI49" s="1044"/>
      <c r="CJ49" s="1044"/>
      <c r="CK49" s="1044"/>
      <c r="CL49" s="1045"/>
      <c r="CM49" s="1043"/>
      <c r="CN49" s="1044"/>
      <c r="CO49" s="1044"/>
      <c r="CP49" s="1044"/>
      <c r="CQ49" s="1045"/>
      <c r="CR49" s="1043"/>
      <c r="CS49" s="1044"/>
      <c r="CT49" s="1044"/>
      <c r="CU49" s="1044"/>
      <c r="CV49" s="1045"/>
      <c r="CW49" s="1043"/>
      <c r="CX49" s="1044"/>
      <c r="CY49" s="1044"/>
      <c r="CZ49" s="1044"/>
      <c r="DA49" s="1045"/>
      <c r="DB49" s="1043"/>
      <c r="DC49" s="1044"/>
      <c r="DD49" s="1044"/>
      <c r="DE49" s="1044"/>
      <c r="DF49" s="1045"/>
      <c r="DG49" s="1043"/>
      <c r="DH49" s="1044"/>
      <c r="DI49" s="1044"/>
      <c r="DJ49" s="1044"/>
      <c r="DK49" s="1045"/>
      <c r="DL49" s="1043"/>
      <c r="DM49" s="1044"/>
      <c r="DN49" s="1044"/>
      <c r="DO49" s="1044"/>
      <c r="DP49" s="1045"/>
      <c r="DQ49" s="1043"/>
      <c r="DR49" s="1044"/>
      <c r="DS49" s="1044"/>
      <c r="DT49" s="1044"/>
      <c r="DU49" s="1045"/>
      <c r="DV49" s="1046"/>
      <c r="DW49" s="1047"/>
      <c r="DX49" s="1047"/>
      <c r="DY49" s="1047"/>
      <c r="DZ49" s="1048"/>
      <c r="EA49" s="246"/>
    </row>
    <row r="50" spans="1:131" s="247" customFormat="1" ht="26.25" customHeight="1">
      <c r="A50" s="261">
        <v>23</v>
      </c>
      <c r="B50" s="1091"/>
      <c r="C50" s="1092"/>
      <c r="D50" s="1092"/>
      <c r="E50" s="1092"/>
      <c r="F50" s="1092"/>
      <c r="G50" s="1092"/>
      <c r="H50" s="1092"/>
      <c r="I50" s="1092"/>
      <c r="J50" s="1092"/>
      <c r="K50" s="1092"/>
      <c r="L50" s="1092"/>
      <c r="M50" s="1092"/>
      <c r="N50" s="1092"/>
      <c r="O50" s="1092"/>
      <c r="P50" s="1093"/>
      <c r="Q50" s="1094"/>
      <c r="R50" s="1077"/>
      <c r="S50" s="1077"/>
      <c r="T50" s="1077"/>
      <c r="U50" s="1077"/>
      <c r="V50" s="1077"/>
      <c r="W50" s="1077"/>
      <c r="X50" s="1077"/>
      <c r="Y50" s="1077"/>
      <c r="Z50" s="1077"/>
      <c r="AA50" s="1077"/>
      <c r="AB50" s="1077"/>
      <c r="AC50" s="1077"/>
      <c r="AD50" s="1077"/>
      <c r="AE50" s="1095"/>
      <c r="AF50" s="1073"/>
      <c r="AG50" s="1074"/>
      <c r="AH50" s="1074"/>
      <c r="AI50" s="1074"/>
      <c r="AJ50" s="1075"/>
      <c r="AK50" s="1076"/>
      <c r="AL50" s="1077"/>
      <c r="AM50" s="1077"/>
      <c r="AN50" s="1077"/>
      <c r="AO50" s="1077"/>
      <c r="AP50" s="1077"/>
      <c r="AQ50" s="1077"/>
      <c r="AR50" s="1077"/>
      <c r="AS50" s="1077"/>
      <c r="AT50" s="1077"/>
      <c r="AU50" s="1077"/>
      <c r="AV50" s="1077"/>
      <c r="AW50" s="1077"/>
      <c r="AX50" s="1077"/>
      <c r="AY50" s="1077"/>
      <c r="AZ50" s="1078"/>
      <c r="BA50" s="1078"/>
      <c r="BB50" s="1078"/>
      <c r="BC50" s="1078"/>
      <c r="BD50" s="1078"/>
      <c r="BE50" s="1086"/>
      <c r="BF50" s="1086"/>
      <c r="BG50" s="1086"/>
      <c r="BH50" s="1086"/>
      <c r="BI50" s="1087"/>
      <c r="BJ50" s="252"/>
      <c r="BK50" s="252"/>
      <c r="BL50" s="252"/>
      <c r="BM50" s="252"/>
      <c r="BN50" s="252"/>
      <c r="BO50" s="265"/>
      <c r="BP50" s="265"/>
      <c r="BQ50" s="262">
        <v>44</v>
      </c>
      <c r="BR50" s="263"/>
      <c r="BS50" s="1068"/>
      <c r="BT50" s="1069"/>
      <c r="BU50" s="1069"/>
      <c r="BV50" s="1069"/>
      <c r="BW50" s="1069"/>
      <c r="BX50" s="1069"/>
      <c r="BY50" s="1069"/>
      <c r="BZ50" s="1069"/>
      <c r="CA50" s="1069"/>
      <c r="CB50" s="1069"/>
      <c r="CC50" s="1069"/>
      <c r="CD50" s="1069"/>
      <c r="CE50" s="1069"/>
      <c r="CF50" s="1069"/>
      <c r="CG50" s="1070"/>
      <c r="CH50" s="1043"/>
      <c r="CI50" s="1044"/>
      <c r="CJ50" s="1044"/>
      <c r="CK50" s="1044"/>
      <c r="CL50" s="1045"/>
      <c r="CM50" s="1043"/>
      <c r="CN50" s="1044"/>
      <c r="CO50" s="1044"/>
      <c r="CP50" s="1044"/>
      <c r="CQ50" s="1045"/>
      <c r="CR50" s="1043"/>
      <c r="CS50" s="1044"/>
      <c r="CT50" s="1044"/>
      <c r="CU50" s="1044"/>
      <c r="CV50" s="1045"/>
      <c r="CW50" s="1043"/>
      <c r="CX50" s="1044"/>
      <c r="CY50" s="1044"/>
      <c r="CZ50" s="1044"/>
      <c r="DA50" s="1045"/>
      <c r="DB50" s="1043"/>
      <c r="DC50" s="1044"/>
      <c r="DD50" s="1044"/>
      <c r="DE50" s="1044"/>
      <c r="DF50" s="1045"/>
      <c r="DG50" s="1043"/>
      <c r="DH50" s="1044"/>
      <c r="DI50" s="1044"/>
      <c r="DJ50" s="1044"/>
      <c r="DK50" s="1045"/>
      <c r="DL50" s="1043"/>
      <c r="DM50" s="1044"/>
      <c r="DN50" s="1044"/>
      <c r="DO50" s="1044"/>
      <c r="DP50" s="1045"/>
      <c r="DQ50" s="1043"/>
      <c r="DR50" s="1044"/>
      <c r="DS50" s="1044"/>
      <c r="DT50" s="1044"/>
      <c r="DU50" s="1045"/>
      <c r="DV50" s="1046"/>
      <c r="DW50" s="1047"/>
      <c r="DX50" s="1047"/>
      <c r="DY50" s="1047"/>
      <c r="DZ50" s="1048"/>
      <c r="EA50" s="246"/>
    </row>
    <row r="51" spans="1:131" s="247" customFormat="1" ht="26.25" customHeight="1">
      <c r="A51" s="261">
        <v>24</v>
      </c>
      <c r="B51" s="1091"/>
      <c r="C51" s="1092"/>
      <c r="D51" s="1092"/>
      <c r="E51" s="1092"/>
      <c r="F51" s="1092"/>
      <c r="G51" s="1092"/>
      <c r="H51" s="1092"/>
      <c r="I51" s="1092"/>
      <c r="J51" s="1092"/>
      <c r="K51" s="1092"/>
      <c r="L51" s="1092"/>
      <c r="M51" s="1092"/>
      <c r="N51" s="1092"/>
      <c r="O51" s="1092"/>
      <c r="P51" s="1093"/>
      <c r="Q51" s="1094"/>
      <c r="R51" s="1077"/>
      <c r="S51" s="1077"/>
      <c r="T51" s="1077"/>
      <c r="U51" s="1077"/>
      <c r="V51" s="1077"/>
      <c r="W51" s="1077"/>
      <c r="X51" s="1077"/>
      <c r="Y51" s="1077"/>
      <c r="Z51" s="1077"/>
      <c r="AA51" s="1077"/>
      <c r="AB51" s="1077"/>
      <c r="AC51" s="1077"/>
      <c r="AD51" s="1077"/>
      <c r="AE51" s="1095"/>
      <c r="AF51" s="1073"/>
      <c r="AG51" s="1074"/>
      <c r="AH51" s="1074"/>
      <c r="AI51" s="1074"/>
      <c r="AJ51" s="1075"/>
      <c r="AK51" s="1076"/>
      <c r="AL51" s="1077"/>
      <c r="AM51" s="1077"/>
      <c r="AN51" s="1077"/>
      <c r="AO51" s="1077"/>
      <c r="AP51" s="1077"/>
      <c r="AQ51" s="1077"/>
      <c r="AR51" s="1077"/>
      <c r="AS51" s="1077"/>
      <c r="AT51" s="1077"/>
      <c r="AU51" s="1077"/>
      <c r="AV51" s="1077"/>
      <c r="AW51" s="1077"/>
      <c r="AX51" s="1077"/>
      <c r="AY51" s="1077"/>
      <c r="AZ51" s="1078"/>
      <c r="BA51" s="1078"/>
      <c r="BB51" s="1078"/>
      <c r="BC51" s="1078"/>
      <c r="BD51" s="1078"/>
      <c r="BE51" s="1086"/>
      <c r="BF51" s="1086"/>
      <c r="BG51" s="1086"/>
      <c r="BH51" s="1086"/>
      <c r="BI51" s="1087"/>
      <c r="BJ51" s="252"/>
      <c r="BK51" s="252"/>
      <c r="BL51" s="252"/>
      <c r="BM51" s="252"/>
      <c r="BN51" s="252"/>
      <c r="BO51" s="265"/>
      <c r="BP51" s="265"/>
      <c r="BQ51" s="262">
        <v>45</v>
      </c>
      <c r="BR51" s="263"/>
      <c r="BS51" s="1068"/>
      <c r="BT51" s="1069"/>
      <c r="BU51" s="1069"/>
      <c r="BV51" s="1069"/>
      <c r="BW51" s="1069"/>
      <c r="BX51" s="1069"/>
      <c r="BY51" s="1069"/>
      <c r="BZ51" s="1069"/>
      <c r="CA51" s="1069"/>
      <c r="CB51" s="1069"/>
      <c r="CC51" s="1069"/>
      <c r="CD51" s="1069"/>
      <c r="CE51" s="1069"/>
      <c r="CF51" s="1069"/>
      <c r="CG51" s="1070"/>
      <c r="CH51" s="1043"/>
      <c r="CI51" s="1044"/>
      <c r="CJ51" s="1044"/>
      <c r="CK51" s="1044"/>
      <c r="CL51" s="1045"/>
      <c r="CM51" s="1043"/>
      <c r="CN51" s="1044"/>
      <c r="CO51" s="1044"/>
      <c r="CP51" s="1044"/>
      <c r="CQ51" s="1045"/>
      <c r="CR51" s="1043"/>
      <c r="CS51" s="1044"/>
      <c r="CT51" s="1044"/>
      <c r="CU51" s="1044"/>
      <c r="CV51" s="1045"/>
      <c r="CW51" s="1043"/>
      <c r="CX51" s="1044"/>
      <c r="CY51" s="1044"/>
      <c r="CZ51" s="1044"/>
      <c r="DA51" s="1045"/>
      <c r="DB51" s="1043"/>
      <c r="DC51" s="1044"/>
      <c r="DD51" s="1044"/>
      <c r="DE51" s="1044"/>
      <c r="DF51" s="1045"/>
      <c r="DG51" s="1043"/>
      <c r="DH51" s="1044"/>
      <c r="DI51" s="1044"/>
      <c r="DJ51" s="1044"/>
      <c r="DK51" s="1045"/>
      <c r="DL51" s="1043"/>
      <c r="DM51" s="1044"/>
      <c r="DN51" s="1044"/>
      <c r="DO51" s="1044"/>
      <c r="DP51" s="1045"/>
      <c r="DQ51" s="1043"/>
      <c r="DR51" s="1044"/>
      <c r="DS51" s="1044"/>
      <c r="DT51" s="1044"/>
      <c r="DU51" s="1045"/>
      <c r="DV51" s="1046"/>
      <c r="DW51" s="1047"/>
      <c r="DX51" s="1047"/>
      <c r="DY51" s="1047"/>
      <c r="DZ51" s="1048"/>
      <c r="EA51" s="246"/>
    </row>
    <row r="52" spans="1:131" s="247" customFormat="1" ht="26.25" customHeight="1">
      <c r="A52" s="261">
        <v>25</v>
      </c>
      <c r="B52" s="1091"/>
      <c r="C52" s="1092"/>
      <c r="D52" s="1092"/>
      <c r="E52" s="1092"/>
      <c r="F52" s="1092"/>
      <c r="G52" s="1092"/>
      <c r="H52" s="1092"/>
      <c r="I52" s="1092"/>
      <c r="J52" s="1092"/>
      <c r="K52" s="1092"/>
      <c r="L52" s="1092"/>
      <c r="M52" s="1092"/>
      <c r="N52" s="1092"/>
      <c r="O52" s="1092"/>
      <c r="P52" s="1093"/>
      <c r="Q52" s="1094"/>
      <c r="R52" s="1077"/>
      <c r="S52" s="1077"/>
      <c r="T52" s="1077"/>
      <c r="U52" s="1077"/>
      <c r="V52" s="1077"/>
      <c r="W52" s="1077"/>
      <c r="X52" s="1077"/>
      <c r="Y52" s="1077"/>
      <c r="Z52" s="1077"/>
      <c r="AA52" s="1077"/>
      <c r="AB52" s="1077"/>
      <c r="AC52" s="1077"/>
      <c r="AD52" s="1077"/>
      <c r="AE52" s="1095"/>
      <c r="AF52" s="1073"/>
      <c r="AG52" s="1074"/>
      <c r="AH52" s="1074"/>
      <c r="AI52" s="1074"/>
      <c r="AJ52" s="1075"/>
      <c r="AK52" s="1076"/>
      <c r="AL52" s="1077"/>
      <c r="AM52" s="1077"/>
      <c r="AN52" s="1077"/>
      <c r="AO52" s="1077"/>
      <c r="AP52" s="1077"/>
      <c r="AQ52" s="1077"/>
      <c r="AR52" s="1077"/>
      <c r="AS52" s="1077"/>
      <c r="AT52" s="1077"/>
      <c r="AU52" s="1077"/>
      <c r="AV52" s="1077"/>
      <c r="AW52" s="1077"/>
      <c r="AX52" s="1077"/>
      <c r="AY52" s="1077"/>
      <c r="AZ52" s="1078"/>
      <c r="BA52" s="1078"/>
      <c r="BB52" s="1078"/>
      <c r="BC52" s="1078"/>
      <c r="BD52" s="1078"/>
      <c r="BE52" s="1086"/>
      <c r="BF52" s="1086"/>
      <c r="BG52" s="1086"/>
      <c r="BH52" s="1086"/>
      <c r="BI52" s="1087"/>
      <c r="BJ52" s="252"/>
      <c r="BK52" s="252"/>
      <c r="BL52" s="252"/>
      <c r="BM52" s="252"/>
      <c r="BN52" s="252"/>
      <c r="BO52" s="265"/>
      <c r="BP52" s="265"/>
      <c r="BQ52" s="262">
        <v>46</v>
      </c>
      <c r="BR52" s="263"/>
      <c r="BS52" s="1068"/>
      <c r="BT52" s="1069"/>
      <c r="BU52" s="1069"/>
      <c r="BV52" s="1069"/>
      <c r="BW52" s="1069"/>
      <c r="BX52" s="1069"/>
      <c r="BY52" s="1069"/>
      <c r="BZ52" s="1069"/>
      <c r="CA52" s="1069"/>
      <c r="CB52" s="1069"/>
      <c r="CC52" s="1069"/>
      <c r="CD52" s="1069"/>
      <c r="CE52" s="1069"/>
      <c r="CF52" s="1069"/>
      <c r="CG52" s="1070"/>
      <c r="CH52" s="1043"/>
      <c r="CI52" s="1044"/>
      <c r="CJ52" s="1044"/>
      <c r="CK52" s="1044"/>
      <c r="CL52" s="1045"/>
      <c r="CM52" s="1043"/>
      <c r="CN52" s="1044"/>
      <c r="CO52" s="1044"/>
      <c r="CP52" s="1044"/>
      <c r="CQ52" s="1045"/>
      <c r="CR52" s="1043"/>
      <c r="CS52" s="1044"/>
      <c r="CT52" s="1044"/>
      <c r="CU52" s="1044"/>
      <c r="CV52" s="1045"/>
      <c r="CW52" s="1043"/>
      <c r="CX52" s="1044"/>
      <c r="CY52" s="1044"/>
      <c r="CZ52" s="1044"/>
      <c r="DA52" s="1045"/>
      <c r="DB52" s="1043"/>
      <c r="DC52" s="1044"/>
      <c r="DD52" s="1044"/>
      <c r="DE52" s="1044"/>
      <c r="DF52" s="1045"/>
      <c r="DG52" s="1043"/>
      <c r="DH52" s="1044"/>
      <c r="DI52" s="1044"/>
      <c r="DJ52" s="1044"/>
      <c r="DK52" s="1045"/>
      <c r="DL52" s="1043"/>
      <c r="DM52" s="1044"/>
      <c r="DN52" s="1044"/>
      <c r="DO52" s="1044"/>
      <c r="DP52" s="1045"/>
      <c r="DQ52" s="1043"/>
      <c r="DR52" s="1044"/>
      <c r="DS52" s="1044"/>
      <c r="DT52" s="1044"/>
      <c r="DU52" s="1045"/>
      <c r="DV52" s="1046"/>
      <c r="DW52" s="1047"/>
      <c r="DX52" s="1047"/>
      <c r="DY52" s="1047"/>
      <c r="DZ52" s="1048"/>
      <c r="EA52" s="246"/>
    </row>
    <row r="53" spans="1:131" s="247" customFormat="1" ht="26.25" customHeight="1">
      <c r="A53" s="261">
        <v>26</v>
      </c>
      <c r="B53" s="1091"/>
      <c r="C53" s="1092"/>
      <c r="D53" s="1092"/>
      <c r="E53" s="1092"/>
      <c r="F53" s="1092"/>
      <c r="G53" s="1092"/>
      <c r="H53" s="1092"/>
      <c r="I53" s="1092"/>
      <c r="J53" s="1092"/>
      <c r="K53" s="1092"/>
      <c r="L53" s="1092"/>
      <c r="M53" s="1092"/>
      <c r="N53" s="1092"/>
      <c r="O53" s="1092"/>
      <c r="P53" s="1093"/>
      <c r="Q53" s="1094"/>
      <c r="R53" s="1077"/>
      <c r="S53" s="1077"/>
      <c r="T53" s="1077"/>
      <c r="U53" s="1077"/>
      <c r="V53" s="1077"/>
      <c r="W53" s="1077"/>
      <c r="X53" s="1077"/>
      <c r="Y53" s="1077"/>
      <c r="Z53" s="1077"/>
      <c r="AA53" s="1077"/>
      <c r="AB53" s="1077"/>
      <c r="AC53" s="1077"/>
      <c r="AD53" s="1077"/>
      <c r="AE53" s="1095"/>
      <c r="AF53" s="1073"/>
      <c r="AG53" s="1074"/>
      <c r="AH53" s="1074"/>
      <c r="AI53" s="1074"/>
      <c r="AJ53" s="1075"/>
      <c r="AK53" s="1076"/>
      <c r="AL53" s="1077"/>
      <c r="AM53" s="1077"/>
      <c r="AN53" s="1077"/>
      <c r="AO53" s="1077"/>
      <c r="AP53" s="1077"/>
      <c r="AQ53" s="1077"/>
      <c r="AR53" s="1077"/>
      <c r="AS53" s="1077"/>
      <c r="AT53" s="1077"/>
      <c r="AU53" s="1077"/>
      <c r="AV53" s="1077"/>
      <c r="AW53" s="1077"/>
      <c r="AX53" s="1077"/>
      <c r="AY53" s="1077"/>
      <c r="AZ53" s="1078"/>
      <c r="BA53" s="1078"/>
      <c r="BB53" s="1078"/>
      <c r="BC53" s="1078"/>
      <c r="BD53" s="1078"/>
      <c r="BE53" s="1086"/>
      <c r="BF53" s="1086"/>
      <c r="BG53" s="1086"/>
      <c r="BH53" s="1086"/>
      <c r="BI53" s="1087"/>
      <c r="BJ53" s="252"/>
      <c r="BK53" s="252"/>
      <c r="BL53" s="252"/>
      <c r="BM53" s="252"/>
      <c r="BN53" s="252"/>
      <c r="BO53" s="265"/>
      <c r="BP53" s="265"/>
      <c r="BQ53" s="262">
        <v>47</v>
      </c>
      <c r="BR53" s="263"/>
      <c r="BS53" s="1068"/>
      <c r="BT53" s="1069"/>
      <c r="BU53" s="1069"/>
      <c r="BV53" s="1069"/>
      <c r="BW53" s="1069"/>
      <c r="BX53" s="1069"/>
      <c r="BY53" s="1069"/>
      <c r="BZ53" s="1069"/>
      <c r="CA53" s="1069"/>
      <c r="CB53" s="1069"/>
      <c r="CC53" s="1069"/>
      <c r="CD53" s="1069"/>
      <c r="CE53" s="1069"/>
      <c r="CF53" s="1069"/>
      <c r="CG53" s="1070"/>
      <c r="CH53" s="1043"/>
      <c r="CI53" s="1044"/>
      <c r="CJ53" s="1044"/>
      <c r="CK53" s="1044"/>
      <c r="CL53" s="1045"/>
      <c r="CM53" s="1043"/>
      <c r="CN53" s="1044"/>
      <c r="CO53" s="1044"/>
      <c r="CP53" s="1044"/>
      <c r="CQ53" s="1045"/>
      <c r="CR53" s="1043"/>
      <c r="CS53" s="1044"/>
      <c r="CT53" s="1044"/>
      <c r="CU53" s="1044"/>
      <c r="CV53" s="1045"/>
      <c r="CW53" s="1043"/>
      <c r="CX53" s="1044"/>
      <c r="CY53" s="1044"/>
      <c r="CZ53" s="1044"/>
      <c r="DA53" s="1045"/>
      <c r="DB53" s="1043"/>
      <c r="DC53" s="1044"/>
      <c r="DD53" s="1044"/>
      <c r="DE53" s="1044"/>
      <c r="DF53" s="1045"/>
      <c r="DG53" s="1043"/>
      <c r="DH53" s="1044"/>
      <c r="DI53" s="1044"/>
      <c r="DJ53" s="1044"/>
      <c r="DK53" s="1045"/>
      <c r="DL53" s="1043"/>
      <c r="DM53" s="1044"/>
      <c r="DN53" s="1044"/>
      <c r="DO53" s="1044"/>
      <c r="DP53" s="1045"/>
      <c r="DQ53" s="1043"/>
      <c r="DR53" s="1044"/>
      <c r="DS53" s="1044"/>
      <c r="DT53" s="1044"/>
      <c r="DU53" s="1045"/>
      <c r="DV53" s="1046"/>
      <c r="DW53" s="1047"/>
      <c r="DX53" s="1047"/>
      <c r="DY53" s="1047"/>
      <c r="DZ53" s="1048"/>
      <c r="EA53" s="246"/>
    </row>
    <row r="54" spans="1:131" s="247" customFormat="1" ht="26.25" customHeight="1">
      <c r="A54" s="261">
        <v>27</v>
      </c>
      <c r="B54" s="1091"/>
      <c r="C54" s="1092"/>
      <c r="D54" s="1092"/>
      <c r="E54" s="1092"/>
      <c r="F54" s="1092"/>
      <c r="G54" s="1092"/>
      <c r="H54" s="1092"/>
      <c r="I54" s="1092"/>
      <c r="J54" s="1092"/>
      <c r="K54" s="1092"/>
      <c r="L54" s="1092"/>
      <c r="M54" s="1092"/>
      <c r="N54" s="1092"/>
      <c r="O54" s="1092"/>
      <c r="P54" s="1093"/>
      <c r="Q54" s="1094"/>
      <c r="R54" s="1077"/>
      <c r="S54" s="1077"/>
      <c r="T54" s="1077"/>
      <c r="U54" s="1077"/>
      <c r="V54" s="1077"/>
      <c r="W54" s="1077"/>
      <c r="X54" s="1077"/>
      <c r="Y54" s="1077"/>
      <c r="Z54" s="1077"/>
      <c r="AA54" s="1077"/>
      <c r="AB54" s="1077"/>
      <c r="AC54" s="1077"/>
      <c r="AD54" s="1077"/>
      <c r="AE54" s="1095"/>
      <c r="AF54" s="1073"/>
      <c r="AG54" s="1074"/>
      <c r="AH54" s="1074"/>
      <c r="AI54" s="1074"/>
      <c r="AJ54" s="1075"/>
      <c r="AK54" s="1076"/>
      <c r="AL54" s="1077"/>
      <c r="AM54" s="1077"/>
      <c r="AN54" s="1077"/>
      <c r="AO54" s="1077"/>
      <c r="AP54" s="1077"/>
      <c r="AQ54" s="1077"/>
      <c r="AR54" s="1077"/>
      <c r="AS54" s="1077"/>
      <c r="AT54" s="1077"/>
      <c r="AU54" s="1077"/>
      <c r="AV54" s="1077"/>
      <c r="AW54" s="1077"/>
      <c r="AX54" s="1077"/>
      <c r="AY54" s="1077"/>
      <c r="AZ54" s="1078"/>
      <c r="BA54" s="1078"/>
      <c r="BB54" s="1078"/>
      <c r="BC54" s="1078"/>
      <c r="BD54" s="1078"/>
      <c r="BE54" s="1086"/>
      <c r="BF54" s="1086"/>
      <c r="BG54" s="1086"/>
      <c r="BH54" s="1086"/>
      <c r="BI54" s="1087"/>
      <c r="BJ54" s="252"/>
      <c r="BK54" s="252"/>
      <c r="BL54" s="252"/>
      <c r="BM54" s="252"/>
      <c r="BN54" s="252"/>
      <c r="BO54" s="265"/>
      <c r="BP54" s="265"/>
      <c r="BQ54" s="262">
        <v>48</v>
      </c>
      <c r="BR54" s="263"/>
      <c r="BS54" s="1068"/>
      <c r="BT54" s="1069"/>
      <c r="BU54" s="1069"/>
      <c r="BV54" s="1069"/>
      <c r="BW54" s="1069"/>
      <c r="BX54" s="1069"/>
      <c r="BY54" s="1069"/>
      <c r="BZ54" s="1069"/>
      <c r="CA54" s="1069"/>
      <c r="CB54" s="1069"/>
      <c r="CC54" s="1069"/>
      <c r="CD54" s="1069"/>
      <c r="CE54" s="1069"/>
      <c r="CF54" s="1069"/>
      <c r="CG54" s="1070"/>
      <c r="CH54" s="1043"/>
      <c r="CI54" s="1044"/>
      <c r="CJ54" s="1044"/>
      <c r="CK54" s="1044"/>
      <c r="CL54" s="1045"/>
      <c r="CM54" s="1043"/>
      <c r="CN54" s="1044"/>
      <c r="CO54" s="1044"/>
      <c r="CP54" s="1044"/>
      <c r="CQ54" s="1045"/>
      <c r="CR54" s="1043"/>
      <c r="CS54" s="1044"/>
      <c r="CT54" s="1044"/>
      <c r="CU54" s="1044"/>
      <c r="CV54" s="1045"/>
      <c r="CW54" s="1043"/>
      <c r="CX54" s="1044"/>
      <c r="CY54" s="1044"/>
      <c r="CZ54" s="1044"/>
      <c r="DA54" s="1045"/>
      <c r="DB54" s="1043"/>
      <c r="DC54" s="1044"/>
      <c r="DD54" s="1044"/>
      <c r="DE54" s="1044"/>
      <c r="DF54" s="1045"/>
      <c r="DG54" s="1043"/>
      <c r="DH54" s="1044"/>
      <c r="DI54" s="1044"/>
      <c r="DJ54" s="1044"/>
      <c r="DK54" s="1045"/>
      <c r="DL54" s="1043"/>
      <c r="DM54" s="1044"/>
      <c r="DN54" s="1044"/>
      <c r="DO54" s="1044"/>
      <c r="DP54" s="1045"/>
      <c r="DQ54" s="1043"/>
      <c r="DR54" s="1044"/>
      <c r="DS54" s="1044"/>
      <c r="DT54" s="1044"/>
      <c r="DU54" s="1045"/>
      <c r="DV54" s="1046"/>
      <c r="DW54" s="1047"/>
      <c r="DX54" s="1047"/>
      <c r="DY54" s="1047"/>
      <c r="DZ54" s="1048"/>
      <c r="EA54" s="246"/>
    </row>
    <row r="55" spans="1:131" s="247" customFormat="1" ht="26.25" customHeight="1">
      <c r="A55" s="261">
        <v>28</v>
      </c>
      <c r="B55" s="1091"/>
      <c r="C55" s="1092"/>
      <c r="D55" s="1092"/>
      <c r="E55" s="1092"/>
      <c r="F55" s="1092"/>
      <c r="G55" s="1092"/>
      <c r="H55" s="1092"/>
      <c r="I55" s="1092"/>
      <c r="J55" s="1092"/>
      <c r="K55" s="1092"/>
      <c r="L55" s="1092"/>
      <c r="M55" s="1092"/>
      <c r="N55" s="1092"/>
      <c r="O55" s="1092"/>
      <c r="P55" s="1093"/>
      <c r="Q55" s="1094"/>
      <c r="R55" s="1077"/>
      <c r="S55" s="1077"/>
      <c r="T55" s="1077"/>
      <c r="U55" s="1077"/>
      <c r="V55" s="1077"/>
      <c r="W55" s="1077"/>
      <c r="X55" s="1077"/>
      <c r="Y55" s="1077"/>
      <c r="Z55" s="1077"/>
      <c r="AA55" s="1077"/>
      <c r="AB55" s="1077"/>
      <c r="AC55" s="1077"/>
      <c r="AD55" s="1077"/>
      <c r="AE55" s="1095"/>
      <c r="AF55" s="1073"/>
      <c r="AG55" s="1074"/>
      <c r="AH55" s="1074"/>
      <c r="AI55" s="1074"/>
      <c r="AJ55" s="1075"/>
      <c r="AK55" s="1076"/>
      <c r="AL55" s="1077"/>
      <c r="AM55" s="1077"/>
      <c r="AN55" s="1077"/>
      <c r="AO55" s="1077"/>
      <c r="AP55" s="1077"/>
      <c r="AQ55" s="1077"/>
      <c r="AR55" s="1077"/>
      <c r="AS55" s="1077"/>
      <c r="AT55" s="1077"/>
      <c r="AU55" s="1077"/>
      <c r="AV55" s="1077"/>
      <c r="AW55" s="1077"/>
      <c r="AX55" s="1077"/>
      <c r="AY55" s="1077"/>
      <c r="AZ55" s="1078"/>
      <c r="BA55" s="1078"/>
      <c r="BB55" s="1078"/>
      <c r="BC55" s="1078"/>
      <c r="BD55" s="1078"/>
      <c r="BE55" s="1086"/>
      <c r="BF55" s="1086"/>
      <c r="BG55" s="1086"/>
      <c r="BH55" s="1086"/>
      <c r="BI55" s="1087"/>
      <c r="BJ55" s="252"/>
      <c r="BK55" s="252"/>
      <c r="BL55" s="252"/>
      <c r="BM55" s="252"/>
      <c r="BN55" s="252"/>
      <c r="BO55" s="265"/>
      <c r="BP55" s="265"/>
      <c r="BQ55" s="262">
        <v>49</v>
      </c>
      <c r="BR55" s="263"/>
      <c r="BS55" s="1068"/>
      <c r="BT55" s="1069"/>
      <c r="BU55" s="1069"/>
      <c r="BV55" s="1069"/>
      <c r="BW55" s="1069"/>
      <c r="BX55" s="1069"/>
      <c r="BY55" s="1069"/>
      <c r="BZ55" s="1069"/>
      <c r="CA55" s="1069"/>
      <c r="CB55" s="1069"/>
      <c r="CC55" s="1069"/>
      <c r="CD55" s="1069"/>
      <c r="CE55" s="1069"/>
      <c r="CF55" s="1069"/>
      <c r="CG55" s="1070"/>
      <c r="CH55" s="1043"/>
      <c r="CI55" s="1044"/>
      <c r="CJ55" s="1044"/>
      <c r="CK55" s="1044"/>
      <c r="CL55" s="1045"/>
      <c r="CM55" s="1043"/>
      <c r="CN55" s="1044"/>
      <c r="CO55" s="1044"/>
      <c r="CP55" s="1044"/>
      <c r="CQ55" s="1045"/>
      <c r="CR55" s="1043"/>
      <c r="CS55" s="1044"/>
      <c r="CT55" s="1044"/>
      <c r="CU55" s="1044"/>
      <c r="CV55" s="1045"/>
      <c r="CW55" s="1043"/>
      <c r="CX55" s="1044"/>
      <c r="CY55" s="1044"/>
      <c r="CZ55" s="1044"/>
      <c r="DA55" s="1045"/>
      <c r="DB55" s="1043"/>
      <c r="DC55" s="1044"/>
      <c r="DD55" s="1044"/>
      <c r="DE55" s="1044"/>
      <c r="DF55" s="1045"/>
      <c r="DG55" s="1043"/>
      <c r="DH55" s="1044"/>
      <c r="DI55" s="1044"/>
      <c r="DJ55" s="1044"/>
      <c r="DK55" s="1045"/>
      <c r="DL55" s="1043"/>
      <c r="DM55" s="1044"/>
      <c r="DN55" s="1044"/>
      <c r="DO55" s="1044"/>
      <c r="DP55" s="1045"/>
      <c r="DQ55" s="1043"/>
      <c r="DR55" s="1044"/>
      <c r="DS55" s="1044"/>
      <c r="DT55" s="1044"/>
      <c r="DU55" s="1045"/>
      <c r="DV55" s="1046"/>
      <c r="DW55" s="1047"/>
      <c r="DX55" s="1047"/>
      <c r="DY55" s="1047"/>
      <c r="DZ55" s="1048"/>
      <c r="EA55" s="246"/>
    </row>
    <row r="56" spans="1:131" s="247" customFormat="1" ht="26.25" customHeight="1">
      <c r="A56" s="261">
        <v>29</v>
      </c>
      <c r="B56" s="1091"/>
      <c r="C56" s="1092"/>
      <c r="D56" s="1092"/>
      <c r="E56" s="1092"/>
      <c r="F56" s="1092"/>
      <c r="G56" s="1092"/>
      <c r="H56" s="1092"/>
      <c r="I56" s="1092"/>
      <c r="J56" s="1092"/>
      <c r="K56" s="1092"/>
      <c r="L56" s="1092"/>
      <c r="M56" s="1092"/>
      <c r="N56" s="1092"/>
      <c r="O56" s="1092"/>
      <c r="P56" s="1093"/>
      <c r="Q56" s="1094"/>
      <c r="R56" s="1077"/>
      <c r="S56" s="1077"/>
      <c r="T56" s="1077"/>
      <c r="U56" s="1077"/>
      <c r="V56" s="1077"/>
      <c r="W56" s="1077"/>
      <c r="X56" s="1077"/>
      <c r="Y56" s="1077"/>
      <c r="Z56" s="1077"/>
      <c r="AA56" s="1077"/>
      <c r="AB56" s="1077"/>
      <c r="AC56" s="1077"/>
      <c r="AD56" s="1077"/>
      <c r="AE56" s="1095"/>
      <c r="AF56" s="1073"/>
      <c r="AG56" s="1074"/>
      <c r="AH56" s="1074"/>
      <c r="AI56" s="1074"/>
      <c r="AJ56" s="1075"/>
      <c r="AK56" s="1076"/>
      <c r="AL56" s="1077"/>
      <c r="AM56" s="1077"/>
      <c r="AN56" s="1077"/>
      <c r="AO56" s="1077"/>
      <c r="AP56" s="1077"/>
      <c r="AQ56" s="1077"/>
      <c r="AR56" s="1077"/>
      <c r="AS56" s="1077"/>
      <c r="AT56" s="1077"/>
      <c r="AU56" s="1077"/>
      <c r="AV56" s="1077"/>
      <c r="AW56" s="1077"/>
      <c r="AX56" s="1077"/>
      <c r="AY56" s="1077"/>
      <c r="AZ56" s="1078"/>
      <c r="BA56" s="1078"/>
      <c r="BB56" s="1078"/>
      <c r="BC56" s="1078"/>
      <c r="BD56" s="1078"/>
      <c r="BE56" s="1086"/>
      <c r="BF56" s="1086"/>
      <c r="BG56" s="1086"/>
      <c r="BH56" s="1086"/>
      <c r="BI56" s="1087"/>
      <c r="BJ56" s="252"/>
      <c r="BK56" s="252"/>
      <c r="BL56" s="252"/>
      <c r="BM56" s="252"/>
      <c r="BN56" s="252"/>
      <c r="BO56" s="265"/>
      <c r="BP56" s="265"/>
      <c r="BQ56" s="262">
        <v>50</v>
      </c>
      <c r="BR56" s="263"/>
      <c r="BS56" s="1068"/>
      <c r="BT56" s="1069"/>
      <c r="BU56" s="1069"/>
      <c r="BV56" s="1069"/>
      <c r="BW56" s="1069"/>
      <c r="BX56" s="1069"/>
      <c r="BY56" s="1069"/>
      <c r="BZ56" s="1069"/>
      <c r="CA56" s="1069"/>
      <c r="CB56" s="1069"/>
      <c r="CC56" s="1069"/>
      <c r="CD56" s="1069"/>
      <c r="CE56" s="1069"/>
      <c r="CF56" s="1069"/>
      <c r="CG56" s="1070"/>
      <c r="CH56" s="1043"/>
      <c r="CI56" s="1044"/>
      <c r="CJ56" s="1044"/>
      <c r="CK56" s="1044"/>
      <c r="CL56" s="1045"/>
      <c r="CM56" s="1043"/>
      <c r="CN56" s="1044"/>
      <c r="CO56" s="1044"/>
      <c r="CP56" s="1044"/>
      <c r="CQ56" s="1045"/>
      <c r="CR56" s="1043"/>
      <c r="CS56" s="1044"/>
      <c r="CT56" s="1044"/>
      <c r="CU56" s="1044"/>
      <c r="CV56" s="1045"/>
      <c r="CW56" s="1043"/>
      <c r="CX56" s="1044"/>
      <c r="CY56" s="1044"/>
      <c r="CZ56" s="1044"/>
      <c r="DA56" s="1045"/>
      <c r="DB56" s="1043"/>
      <c r="DC56" s="1044"/>
      <c r="DD56" s="1044"/>
      <c r="DE56" s="1044"/>
      <c r="DF56" s="1045"/>
      <c r="DG56" s="1043"/>
      <c r="DH56" s="1044"/>
      <c r="DI56" s="1044"/>
      <c r="DJ56" s="1044"/>
      <c r="DK56" s="1045"/>
      <c r="DL56" s="1043"/>
      <c r="DM56" s="1044"/>
      <c r="DN56" s="1044"/>
      <c r="DO56" s="1044"/>
      <c r="DP56" s="1045"/>
      <c r="DQ56" s="1043"/>
      <c r="DR56" s="1044"/>
      <c r="DS56" s="1044"/>
      <c r="DT56" s="1044"/>
      <c r="DU56" s="1045"/>
      <c r="DV56" s="1046"/>
      <c r="DW56" s="1047"/>
      <c r="DX56" s="1047"/>
      <c r="DY56" s="1047"/>
      <c r="DZ56" s="1048"/>
      <c r="EA56" s="246"/>
    </row>
    <row r="57" spans="1:131" s="247" customFormat="1" ht="26.25" customHeight="1">
      <c r="A57" s="261">
        <v>30</v>
      </c>
      <c r="B57" s="1091"/>
      <c r="C57" s="1092"/>
      <c r="D57" s="1092"/>
      <c r="E57" s="1092"/>
      <c r="F57" s="1092"/>
      <c r="G57" s="1092"/>
      <c r="H57" s="1092"/>
      <c r="I57" s="1092"/>
      <c r="J57" s="1092"/>
      <c r="K57" s="1092"/>
      <c r="L57" s="1092"/>
      <c r="M57" s="1092"/>
      <c r="N57" s="1092"/>
      <c r="O57" s="1092"/>
      <c r="P57" s="1093"/>
      <c r="Q57" s="1094"/>
      <c r="R57" s="1077"/>
      <c r="S57" s="1077"/>
      <c r="T57" s="1077"/>
      <c r="U57" s="1077"/>
      <c r="V57" s="1077"/>
      <c r="W57" s="1077"/>
      <c r="X57" s="1077"/>
      <c r="Y57" s="1077"/>
      <c r="Z57" s="1077"/>
      <c r="AA57" s="1077"/>
      <c r="AB57" s="1077"/>
      <c r="AC57" s="1077"/>
      <c r="AD57" s="1077"/>
      <c r="AE57" s="1095"/>
      <c r="AF57" s="1073"/>
      <c r="AG57" s="1074"/>
      <c r="AH57" s="1074"/>
      <c r="AI57" s="1074"/>
      <c r="AJ57" s="1075"/>
      <c r="AK57" s="1076"/>
      <c r="AL57" s="1077"/>
      <c r="AM57" s="1077"/>
      <c r="AN57" s="1077"/>
      <c r="AO57" s="1077"/>
      <c r="AP57" s="1077"/>
      <c r="AQ57" s="1077"/>
      <c r="AR57" s="1077"/>
      <c r="AS57" s="1077"/>
      <c r="AT57" s="1077"/>
      <c r="AU57" s="1077"/>
      <c r="AV57" s="1077"/>
      <c r="AW57" s="1077"/>
      <c r="AX57" s="1077"/>
      <c r="AY57" s="1077"/>
      <c r="AZ57" s="1078"/>
      <c r="BA57" s="1078"/>
      <c r="BB57" s="1078"/>
      <c r="BC57" s="1078"/>
      <c r="BD57" s="1078"/>
      <c r="BE57" s="1086"/>
      <c r="BF57" s="1086"/>
      <c r="BG57" s="1086"/>
      <c r="BH57" s="1086"/>
      <c r="BI57" s="1087"/>
      <c r="BJ57" s="252"/>
      <c r="BK57" s="252"/>
      <c r="BL57" s="252"/>
      <c r="BM57" s="252"/>
      <c r="BN57" s="252"/>
      <c r="BO57" s="265"/>
      <c r="BP57" s="265"/>
      <c r="BQ57" s="262">
        <v>51</v>
      </c>
      <c r="BR57" s="263"/>
      <c r="BS57" s="1068"/>
      <c r="BT57" s="1069"/>
      <c r="BU57" s="1069"/>
      <c r="BV57" s="1069"/>
      <c r="BW57" s="1069"/>
      <c r="BX57" s="1069"/>
      <c r="BY57" s="1069"/>
      <c r="BZ57" s="1069"/>
      <c r="CA57" s="1069"/>
      <c r="CB57" s="1069"/>
      <c r="CC57" s="1069"/>
      <c r="CD57" s="1069"/>
      <c r="CE57" s="1069"/>
      <c r="CF57" s="1069"/>
      <c r="CG57" s="1070"/>
      <c r="CH57" s="1043"/>
      <c r="CI57" s="1044"/>
      <c r="CJ57" s="1044"/>
      <c r="CK57" s="1044"/>
      <c r="CL57" s="1045"/>
      <c r="CM57" s="1043"/>
      <c r="CN57" s="1044"/>
      <c r="CO57" s="1044"/>
      <c r="CP57" s="1044"/>
      <c r="CQ57" s="1045"/>
      <c r="CR57" s="1043"/>
      <c r="CS57" s="1044"/>
      <c r="CT57" s="1044"/>
      <c r="CU57" s="1044"/>
      <c r="CV57" s="1045"/>
      <c r="CW57" s="1043"/>
      <c r="CX57" s="1044"/>
      <c r="CY57" s="1044"/>
      <c r="CZ57" s="1044"/>
      <c r="DA57" s="1045"/>
      <c r="DB57" s="1043"/>
      <c r="DC57" s="1044"/>
      <c r="DD57" s="1044"/>
      <c r="DE57" s="1044"/>
      <c r="DF57" s="1045"/>
      <c r="DG57" s="1043"/>
      <c r="DH57" s="1044"/>
      <c r="DI57" s="1044"/>
      <c r="DJ57" s="1044"/>
      <c r="DK57" s="1045"/>
      <c r="DL57" s="1043"/>
      <c r="DM57" s="1044"/>
      <c r="DN57" s="1044"/>
      <c r="DO57" s="1044"/>
      <c r="DP57" s="1045"/>
      <c r="DQ57" s="1043"/>
      <c r="DR57" s="1044"/>
      <c r="DS57" s="1044"/>
      <c r="DT57" s="1044"/>
      <c r="DU57" s="1045"/>
      <c r="DV57" s="1046"/>
      <c r="DW57" s="1047"/>
      <c r="DX57" s="1047"/>
      <c r="DY57" s="1047"/>
      <c r="DZ57" s="1048"/>
      <c r="EA57" s="246"/>
    </row>
    <row r="58" spans="1:131" s="247" customFormat="1" ht="26.25" customHeight="1">
      <c r="A58" s="261">
        <v>31</v>
      </c>
      <c r="B58" s="1091"/>
      <c r="C58" s="1092"/>
      <c r="D58" s="1092"/>
      <c r="E58" s="1092"/>
      <c r="F58" s="1092"/>
      <c r="G58" s="1092"/>
      <c r="H58" s="1092"/>
      <c r="I58" s="1092"/>
      <c r="J58" s="1092"/>
      <c r="K58" s="1092"/>
      <c r="L58" s="1092"/>
      <c r="M58" s="1092"/>
      <c r="N58" s="1092"/>
      <c r="O58" s="1092"/>
      <c r="P58" s="1093"/>
      <c r="Q58" s="1094"/>
      <c r="R58" s="1077"/>
      <c r="S58" s="1077"/>
      <c r="T58" s="1077"/>
      <c r="U58" s="1077"/>
      <c r="V58" s="1077"/>
      <c r="W58" s="1077"/>
      <c r="X58" s="1077"/>
      <c r="Y58" s="1077"/>
      <c r="Z58" s="1077"/>
      <c r="AA58" s="1077"/>
      <c r="AB58" s="1077"/>
      <c r="AC58" s="1077"/>
      <c r="AD58" s="1077"/>
      <c r="AE58" s="1095"/>
      <c r="AF58" s="1073"/>
      <c r="AG58" s="1074"/>
      <c r="AH58" s="1074"/>
      <c r="AI58" s="1074"/>
      <c r="AJ58" s="1075"/>
      <c r="AK58" s="1076"/>
      <c r="AL58" s="1077"/>
      <c r="AM58" s="1077"/>
      <c r="AN58" s="1077"/>
      <c r="AO58" s="1077"/>
      <c r="AP58" s="1077"/>
      <c r="AQ58" s="1077"/>
      <c r="AR58" s="1077"/>
      <c r="AS58" s="1077"/>
      <c r="AT58" s="1077"/>
      <c r="AU58" s="1077"/>
      <c r="AV58" s="1077"/>
      <c r="AW58" s="1077"/>
      <c r="AX58" s="1077"/>
      <c r="AY58" s="1077"/>
      <c r="AZ58" s="1078"/>
      <c r="BA58" s="1078"/>
      <c r="BB58" s="1078"/>
      <c r="BC58" s="1078"/>
      <c r="BD58" s="1078"/>
      <c r="BE58" s="1086"/>
      <c r="BF58" s="1086"/>
      <c r="BG58" s="1086"/>
      <c r="BH58" s="1086"/>
      <c r="BI58" s="1087"/>
      <c r="BJ58" s="252"/>
      <c r="BK58" s="252"/>
      <c r="BL58" s="252"/>
      <c r="BM58" s="252"/>
      <c r="BN58" s="252"/>
      <c r="BO58" s="265"/>
      <c r="BP58" s="265"/>
      <c r="BQ58" s="262">
        <v>52</v>
      </c>
      <c r="BR58" s="263"/>
      <c r="BS58" s="1068"/>
      <c r="BT58" s="1069"/>
      <c r="BU58" s="1069"/>
      <c r="BV58" s="1069"/>
      <c r="BW58" s="1069"/>
      <c r="BX58" s="1069"/>
      <c r="BY58" s="1069"/>
      <c r="BZ58" s="1069"/>
      <c r="CA58" s="1069"/>
      <c r="CB58" s="1069"/>
      <c r="CC58" s="1069"/>
      <c r="CD58" s="1069"/>
      <c r="CE58" s="1069"/>
      <c r="CF58" s="1069"/>
      <c r="CG58" s="1070"/>
      <c r="CH58" s="1043"/>
      <c r="CI58" s="1044"/>
      <c r="CJ58" s="1044"/>
      <c r="CK58" s="1044"/>
      <c r="CL58" s="1045"/>
      <c r="CM58" s="1043"/>
      <c r="CN58" s="1044"/>
      <c r="CO58" s="1044"/>
      <c r="CP58" s="1044"/>
      <c r="CQ58" s="1045"/>
      <c r="CR58" s="1043"/>
      <c r="CS58" s="1044"/>
      <c r="CT58" s="1044"/>
      <c r="CU58" s="1044"/>
      <c r="CV58" s="1045"/>
      <c r="CW58" s="1043"/>
      <c r="CX58" s="1044"/>
      <c r="CY58" s="1044"/>
      <c r="CZ58" s="1044"/>
      <c r="DA58" s="1045"/>
      <c r="DB58" s="1043"/>
      <c r="DC58" s="1044"/>
      <c r="DD58" s="1044"/>
      <c r="DE58" s="1044"/>
      <c r="DF58" s="1045"/>
      <c r="DG58" s="1043"/>
      <c r="DH58" s="1044"/>
      <c r="DI58" s="1044"/>
      <c r="DJ58" s="1044"/>
      <c r="DK58" s="1045"/>
      <c r="DL58" s="1043"/>
      <c r="DM58" s="1044"/>
      <c r="DN58" s="1044"/>
      <c r="DO58" s="1044"/>
      <c r="DP58" s="1045"/>
      <c r="DQ58" s="1043"/>
      <c r="DR58" s="1044"/>
      <c r="DS58" s="1044"/>
      <c r="DT58" s="1044"/>
      <c r="DU58" s="1045"/>
      <c r="DV58" s="1046"/>
      <c r="DW58" s="1047"/>
      <c r="DX58" s="1047"/>
      <c r="DY58" s="1047"/>
      <c r="DZ58" s="1048"/>
      <c r="EA58" s="246"/>
    </row>
    <row r="59" spans="1:131" s="247" customFormat="1" ht="26.25" customHeight="1">
      <c r="A59" s="261">
        <v>32</v>
      </c>
      <c r="B59" s="1091"/>
      <c r="C59" s="1092"/>
      <c r="D59" s="1092"/>
      <c r="E59" s="1092"/>
      <c r="F59" s="1092"/>
      <c r="G59" s="1092"/>
      <c r="H59" s="1092"/>
      <c r="I59" s="1092"/>
      <c r="J59" s="1092"/>
      <c r="K59" s="1092"/>
      <c r="L59" s="1092"/>
      <c r="M59" s="1092"/>
      <c r="N59" s="1092"/>
      <c r="O59" s="1092"/>
      <c r="P59" s="1093"/>
      <c r="Q59" s="1094"/>
      <c r="R59" s="1077"/>
      <c r="S59" s="1077"/>
      <c r="T59" s="1077"/>
      <c r="U59" s="1077"/>
      <c r="V59" s="1077"/>
      <c r="W59" s="1077"/>
      <c r="X59" s="1077"/>
      <c r="Y59" s="1077"/>
      <c r="Z59" s="1077"/>
      <c r="AA59" s="1077"/>
      <c r="AB59" s="1077"/>
      <c r="AC59" s="1077"/>
      <c r="AD59" s="1077"/>
      <c r="AE59" s="1095"/>
      <c r="AF59" s="1073"/>
      <c r="AG59" s="1074"/>
      <c r="AH59" s="1074"/>
      <c r="AI59" s="1074"/>
      <c r="AJ59" s="1075"/>
      <c r="AK59" s="1076"/>
      <c r="AL59" s="1077"/>
      <c r="AM59" s="1077"/>
      <c r="AN59" s="1077"/>
      <c r="AO59" s="1077"/>
      <c r="AP59" s="1077"/>
      <c r="AQ59" s="1077"/>
      <c r="AR59" s="1077"/>
      <c r="AS59" s="1077"/>
      <c r="AT59" s="1077"/>
      <c r="AU59" s="1077"/>
      <c r="AV59" s="1077"/>
      <c r="AW59" s="1077"/>
      <c r="AX59" s="1077"/>
      <c r="AY59" s="1077"/>
      <c r="AZ59" s="1078"/>
      <c r="BA59" s="1078"/>
      <c r="BB59" s="1078"/>
      <c r="BC59" s="1078"/>
      <c r="BD59" s="1078"/>
      <c r="BE59" s="1086"/>
      <c r="BF59" s="1086"/>
      <c r="BG59" s="1086"/>
      <c r="BH59" s="1086"/>
      <c r="BI59" s="1087"/>
      <c r="BJ59" s="252"/>
      <c r="BK59" s="252"/>
      <c r="BL59" s="252"/>
      <c r="BM59" s="252"/>
      <c r="BN59" s="252"/>
      <c r="BO59" s="265"/>
      <c r="BP59" s="265"/>
      <c r="BQ59" s="262">
        <v>53</v>
      </c>
      <c r="BR59" s="263"/>
      <c r="BS59" s="1068"/>
      <c r="BT59" s="1069"/>
      <c r="BU59" s="1069"/>
      <c r="BV59" s="1069"/>
      <c r="BW59" s="1069"/>
      <c r="BX59" s="1069"/>
      <c r="BY59" s="1069"/>
      <c r="BZ59" s="1069"/>
      <c r="CA59" s="1069"/>
      <c r="CB59" s="1069"/>
      <c r="CC59" s="1069"/>
      <c r="CD59" s="1069"/>
      <c r="CE59" s="1069"/>
      <c r="CF59" s="1069"/>
      <c r="CG59" s="1070"/>
      <c r="CH59" s="1043"/>
      <c r="CI59" s="1044"/>
      <c r="CJ59" s="1044"/>
      <c r="CK59" s="1044"/>
      <c r="CL59" s="1045"/>
      <c r="CM59" s="1043"/>
      <c r="CN59" s="1044"/>
      <c r="CO59" s="1044"/>
      <c r="CP59" s="1044"/>
      <c r="CQ59" s="1045"/>
      <c r="CR59" s="1043"/>
      <c r="CS59" s="1044"/>
      <c r="CT59" s="1044"/>
      <c r="CU59" s="1044"/>
      <c r="CV59" s="1045"/>
      <c r="CW59" s="1043"/>
      <c r="CX59" s="1044"/>
      <c r="CY59" s="1044"/>
      <c r="CZ59" s="1044"/>
      <c r="DA59" s="1045"/>
      <c r="DB59" s="1043"/>
      <c r="DC59" s="1044"/>
      <c r="DD59" s="1044"/>
      <c r="DE59" s="1044"/>
      <c r="DF59" s="1045"/>
      <c r="DG59" s="1043"/>
      <c r="DH59" s="1044"/>
      <c r="DI59" s="1044"/>
      <c r="DJ59" s="1044"/>
      <c r="DK59" s="1045"/>
      <c r="DL59" s="1043"/>
      <c r="DM59" s="1044"/>
      <c r="DN59" s="1044"/>
      <c r="DO59" s="1044"/>
      <c r="DP59" s="1045"/>
      <c r="DQ59" s="1043"/>
      <c r="DR59" s="1044"/>
      <c r="DS59" s="1044"/>
      <c r="DT59" s="1044"/>
      <c r="DU59" s="1045"/>
      <c r="DV59" s="1046"/>
      <c r="DW59" s="1047"/>
      <c r="DX59" s="1047"/>
      <c r="DY59" s="1047"/>
      <c r="DZ59" s="1048"/>
      <c r="EA59" s="246"/>
    </row>
    <row r="60" spans="1:131" s="247" customFormat="1" ht="26.25" customHeight="1">
      <c r="A60" s="261">
        <v>33</v>
      </c>
      <c r="B60" s="1091"/>
      <c r="C60" s="1092"/>
      <c r="D60" s="1092"/>
      <c r="E60" s="1092"/>
      <c r="F60" s="1092"/>
      <c r="G60" s="1092"/>
      <c r="H60" s="1092"/>
      <c r="I60" s="1092"/>
      <c r="J60" s="1092"/>
      <c r="K60" s="1092"/>
      <c r="L60" s="1092"/>
      <c r="M60" s="1092"/>
      <c r="N60" s="1092"/>
      <c r="O60" s="1092"/>
      <c r="P60" s="1093"/>
      <c r="Q60" s="1094"/>
      <c r="R60" s="1077"/>
      <c r="S60" s="1077"/>
      <c r="T60" s="1077"/>
      <c r="U60" s="1077"/>
      <c r="V60" s="1077"/>
      <c r="W60" s="1077"/>
      <c r="X60" s="1077"/>
      <c r="Y60" s="1077"/>
      <c r="Z60" s="1077"/>
      <c r="AA60" s="1077"/>
      <c r="AB60" s="1077"/>
      <c r="AC60" s="1077"/>
      <c r="AD60" s="1077"/>
      <c r="AE60" s="1095"/>
      <c r="AF60" s="1073"/>
      <c r="AG60" s="1074"/>
      <c r="AH60" s="1074"/>
      <c r="AI60" s="1074"/>
      <c r="AJ60" s="1075"/>
      <c r="AK60" s="1076"/>
      <c r="AL60" s="1077"/>
      <c r="AM60" s="1077"/>
      <c r="AN60" s="1077"/>
      <c r="AO60" s="1077"/>
      <c r="AP60" s="1077"/>
      <c r="AQ60" s="1077"/>
      <c r="AR60" s="1077"/>
      <c r="AS60" s="1077"/>
      <c r="AT60" s="1077"/>
      <c r="AU60" s="1077"/>
      <c r="AV60" s="1077"/>
      <c r="AW60" s="1077"/>
      <c r="AX60" s="1077"/>
      <c r="AY60" s="1077"/>
      <c r="AZ60" s="1078"/>
      <c r="BA60" s="1078"/>
      <c r="BB60" s="1078"/>
      <c r="BC60" s="1078"/>
      <c r="BD60" s="1078"/>
      <c r="BE60" s="1086"/>
      <c r="BF60" s="1086"/>
      <c r="BG60" s="1086"/>
      <c r="BH60" s="1086"/>
      <c r="BI60" s="1087"/>
      <c r="BJ60" s="252"/>
      <c r="BK60" s="252"/>
      <c r="BL60" s="252"/>
      <c r="BM60" s="252"/>
      <c r="BN60" s="252"/>
      <c r="BO60" s="265"/>
      <c r="BP60" s="265"/>
      <c r="BQ60" s="262">
        <v>54</v>
      </c>
      <c r="BR60" s="263"/>
      <c r="BS60" s="1068"/>
      <c r="BT60" s="1069"/>
      <c r="BU60" s="1069"/>
      <c r="BV60" s="1069"/>
      <c r="BW60" s="1069"/>
      <c r="BX60" s="1069"/>
      <c r="BY60" s="1069"/>
      <c r="BZ60" s="1069"/>
      <c r="CA60" s="1069"/>
      <c r="CB60" s="1069"/>
      <c r="CC60" s="1069"/>
      <c r="CD60" s="1069"/>
      <c r="CE60" s="1069"/>
      <c r="CF60" s="1069"/>
      <c r="CG60" s="1070"/>
      <c r="CH60" s="1043"/>
      <c r="CI60" s="1044"/>
      <c r="CJ60" s="1044"/>
      <c r="CK60" s="1044"/>
      <c r="CL60" s="1045"/>
      <c r="CM60" s="1043"/>
      <c r="CN60" s="1044"/>
      <c r="CO60" s="1044"/>
      <c r="CP60" s="1044"/>
      <c r="CQ60" s="1045"/>
      <c r="CR60" s="1043"/>
      <c r="CS60" s="1044"/>
      <c r="CT60" s="1044"/>
      <c r="CU60" s="1044"/>
      <c r="CV60" s="1045"/>
      <c r="CW60" s="1043"/>
      <c r="CX60" s="1044"/>
      <c r="CY60" s="1044"/>
      <c r="CZ60" s="1044"/>
      <c r="DA60" s="1045"/>
      <c r="DB60" s="1043"/>
      <c r="DC60" s="1044"/>
      <c r="DD60" s="1044"/>
      <c r="DE60" s="1044"/>
      <c r="DF60" s="1045"/>
      <c r="DG60" s="1043"/>
      <c r="DH60" s="1044"/>
      <c r="DI60" s="1044"/>
      <c r="DJ60" s="1044"/>
      <c r="DK60" s="1045"/>
      <c r="DL60" s="1043"/>
      <c r="DM60" s="1044"/>
      <c r="DN60" s="1044"/>
      <c r="DO60" s="1044"/>
      <c r="DP60" s="1045"/>
      <c r="DQ60" s="1043"/>
      <c r="DR60" s="1044"/>
      <c r="DS60" s="1044"/>
      <c r="DT60" s="1044"/>
      <c r="DU60" s="1045"/>
      <c r="DV60" s="1046"/>
      <c r="DW60" s="1047"/>
      <c r="DX60" s="1047"/>
      <c r="DY60" s="1047"/>
      <c r="DZ60" s="1048"/>
      <c r="EA60" s="246"/>
    </row>
    <row r="61" spans="1:131" s="247" customFormat="1" ht="26.25" customHeight="1" thickBot="1">
      <c r="A61" s="261">
        <v>34</v>
      </c>
      <c r="B61" s="1091"/>
      <c r="C61" s="1092"/>
      <c r="D61" s="1092"/>
      <c r="E61" s="1092"/>
      <c r="F61" s="1092"/>
      <c r="G61" s="1092"/>
      <c r="H61" s="1092"/>
      <c r="I61" s="1092"/>
      <c r="J61" s="1092"/>
      <c r="K61" s="1092"/>
      <c r="L61" s="1092"/>
      <c r="M61" s="1092"/>
      <c r="N61" s="1092"/>
      <c r="O61" s="1092"/>
      <c r="P61" s="1093"/>
      <c r="Q61" s="1094"/>
      <c r="R61" s="1077"/>
      <c r="S61" s="1077"/>
      <c r="T61" s="1077"/>
      <c r="U61" s="1077"/>
      <c r="V61" s="1077"/>
      <c r="W61" s="1077"/>
      <c r="X61" s="1077"/>
      <c r="Y61" s="1077"/>
      <c r="Z61" s="1077"/>
      <c r="AA61" s="1077"/>
      <c r="AB61" s="1077"/>
      <c r="AC61" s="1077"/>
      <c r="AD61" s="1077"/>
      <c r="AE61" s="1095"/>
      <c r="AF61" s="1073"/>
      <c r="AG61" s="1074"/>
      <c r="AH61" s="1074"/>
      <c r="AI61" s="1074"/>
      <c r="AJ61" s="1075"/>
      <c r="AK61" s="1076"/>
      <c r="AL61" s="1077"/>
      <c r="AM61" s="1077"/>
      <c r="AN61" s="1077"/>
      <c r="AO61" s="1077"/>
      <c r="AP61" s="1077"/>
      <c r="AQ61" s="1077"/>
      <c r="AR61" s="1077"/>
      <c r="AS61" s="1077"/>
      <c r="AT61" s="1077"/>
      <c r="AU61" s="1077"/>
      <c r="AV61" s="1077"/>
      <c r="AW61" s="1077"/>
      <c r="AX61" s="1077"/>
      <c r="AY61" s="1077"/>
      <c r="AZ61" s="1078"/>
      <c r="BA61" s="1078"/>
      <c r="BB61" s="1078"/>
      <c r="BC61" s="1078"/>
      <c r="BD61" s="1078"/>
      <c r="BE61" s="1086"/>
      <c r="BF61" s="1086"/>
      <c r="BG61" s="1086"/>
      <c r="BH61" s="1086"/>
      <c r="BI61" s="1087"/>
      <c r="BJ61" s="252"/>
      <c r="BK61" s="252"/>
      <c r="BL61" s="252"/>
      <c r="BM61" s="252"/>
      <c r="BN61" s="252"/>
      <c r="BO61" s="265"/>
      <c r="BP61" s="265"/>
      <c r="BQ61" s="262">
        <v>55</v>
      </c>
      <c r="BR61" s="263"/>
      <c r="BS61" s="1068"/>
      <c r="BT61" s="1069"/>
      <c r="BU61" s="1069"/>
      <c r="BV61" s="1069"/>
      <c r="BW61" s="1069"/>
      <c r="BX61" s="1069"/>
      <c r="BY61" s="1069"/>
      <c r="BZ61" s="1069"/>
      <c r="CA61" s="1069"/>
      <c r="CB61" s="1069"/>
      <c r="CC61" s="1069"/>
      <c r="CD61" s="1069"/>
      <c r="CE61" s="1069"/>
      <c r="CF61" s="1069"/>
      <c r="CG61" s="1070"/>
      <c r="CH61" s="1043"/>
      <c r="CI61" s="1044"/>
      <c r="CJ61" s="1044"/>
      <c r="CK61" s="1044"/>
      <c r="CL61" s="1045"/>
      <c r="CM61" s="1043"/>
      <c r="CN61" s="1044"/>
      <c r="CO61" s="1044"/>
      <c r="CP61" s="1044"/>
      <c r="CQ61" s="1045"/>
      <c r="CR61" s="1043"/>
      <c r="CS61" s="1044"/>
      <c r="CT61" s="1044"/>
      <c r="CU61" s="1044"/>
      <c r="CV61" s="1045"/>
      <c r="CW61" s="1043"/>
      <c r="CX61" s="1044"/>
      <c r="CY61" s="1044"/>
      <c r="CZ61" s="1044"/>
      <c r="DA61" s="1045"/>
      <c r="DB61" s="1043"/>
      <c r="DC61" s="1044"/>
      <c r="DD61" s="1044"/>
      <c r="DE61" s="1044"/>
      <c r="DF61" s="1045"/>
      <c r="DG61" s="1043"/>
      <c r="DH61" s="1044"/>
      <c r="DI61" s="1044"/>
      <c r="DJ61" s="1044"/>
      <c r="DK61" s="1045"/>
      <c r="DL61" s="1043"/>
      <c r="DM61" s="1044"/>
      <c r="DN61" s="1044"/>
      <c r="DO61" s="1044"/>
      <c r="DP61" s="1045"/>
      <c r="DQ61" s="1043"/>
      <c r="DR61" s="1044"/>
      <c r="DS61" s="1044"/>
      <c r="DT61" s="1044"/>
      <c r="DU61" s="1045"/>
      <c r="DV61" s="1046"/>
      <c r="DW61" s="1047"/>
      <c r="DX61" s="1047"/>
      <c r="DY61" s="1047"/>
      <c r="DZ61" s="1048"/>
      <c r="EA61" s="246"/>
    </row>
    <row r="62" spans="1:131" s="247" customFormat="1" ht="26.25" customHeight="1">
      <c r="A62" s="261">
        <v>35</v>
      </c>
      <c r="B62" s="1091"/>
      <c r="C62" s="1092"/>
      <c r="D62" s="1092"/>
      <c r="E62" s="1092"/>
      <c r="F62" s="1092"/>
      <c r="G62" s="1092"/>
      <c r="H62" s="1092"/>
      <c r="I62" s="1092"/>
      <c r="J62" s="1092"/>
      <c r="K62" s="1092"/>
      <c r="L62" s="1092"/>
      <c r="M62" s="1092"/>
      <c r="N62" s="1092"/>
      <c r="O62" s="1092"/>
      <c r="P62" s="1093"/>
      <c r="Q62" s="1094"/>
      <c r="R62" s="1077"/>
      <c r="S62" s="1077"/>
      <c r="T62" s="1077"/>
      <c r="U62" s="1077"/>
      <c r="V62" s="1077"/>
      <c r="W62" s="1077"/>
      <c r="X62" s="1077"/>
      <c r="Y62" s="1077"/>
      <c r="Z62" s="1077"/>
      <c r="AA62" s="1077"/>
      <c r="AB62" s="1077"/>
      <c r="AC62" s="1077"/>
      <c r="AD62" s="1077"/>
      <c r="AE62" s="1095"/>
      <c r="AF62" s="1073"/>
      <c r="AG62" s="1074"/>
      <c r="AH62" s="1074"/>
      <c r="AI62" s="1074"/>
      <c r="AJ62" s="1075"/>
      <c r="AK62" s="1076"/>
      <c r="AL62" s="1077"/>
      <c r="AM62" s="1077"/>
      <c r="AN62" s="1077"/>
      <c r="AO62" s="1077"/>
      <c r="AP62" s="1077"/>
      <c r="AQ62" s="1077"/>
      <c r="AR62" s="1077"/>
      <c r="AS62" s="1077"/>
      <c r="AT62" s="1077"/>
      <c r="AU62" s="1077"/>
      <c r="AV62" s="1077"/>
      <c r="AW62" s="1077"/>
      <c r="AX62" s="1077"/>
      <c r="AY62" s="1077"/>
      <c r="AZ62" s="1078"/>
      <c r="BA62" s="1078"/>
      <c r="BB62" s="1078"/>
      <c r="BC62" s="1078"/>
      <c r="BD62" s="1078"/>
      <c r="BE62" s="1086"/>
      <c r="BF62" s="1086"/>
      <c r="BG62" s="1086"/>
      <c r="BH62" s="1086"/>
      <c r="BI62" s="1087"/>
      <c r="BJ62" s="1088" t="s">
        <v>407</v>
      </c>
      <c r="BK62" s="1089"/>
      <c r="BL62" s="1089"/>
      <c r="BM62" s="1089"/>
      <c r="BN62" s="1090"/>
      <c r="BO62" s="265"/>
      <c r="BP62" s="265"/>
      <c r="BQ62" s="262">
        <v>56</v>
      </c>
      <c r="BR62" s="263"/>
      <c r="BS62" s="1068"/>
      <c r="BT62" s="1069"/>
      <c r="BU62" s="1069"/>
      <c r="BV62" s="1069"/>
      <c r="BW62" s="1069"/>
      <c r="BX62" s="1069"/>
      <c r="BY62" s="1069"/>
      <c r="BZ62" s="1069"/>
      <c r="CA62" s="1069"/>
      <c r="CB62" s="1069"/>
      <c r="CC62" s="1069"/>
      <c r="CD62" s="1069"/>
      <c r="CE62" s="1069"/>
      <c r="CF62" s="1069"/>
      <c r="CG62" s="1070"/>
      <c r="CH62" s="1043"/>
      <c r="CI62" s="1044"/>
      <c r="CJ62" s="1044"/>
      <c r="CK62" s="1044"/>
      <c r="CL62" s="1045"/>
      <c r="CM62" s="1043"/>
      <c r="CN62" s="1044"/>
      <c r="CO62" s="1044"/>
      <c r="CP62" s="1044"/>
      <c r="CQ62" s="1045"/>
      <c r="CR62" s="1043"/>
      <c r="CS62" s="1044"/>
      <c r="CT62" s="1044"/>
      <c r="CU62" s="1044"/>
      <c r="CV62" s="1045"/>
      <c r="CW62" s="1043"/>
      <c r="CX62" s="1044"/>
      <c r="CY62" s="1044"/>
      <c r="CZ62" s="1044"/>
      <c r="DA62" s="1045"/>
      <c r="DB62" s="1043"/>
      <c r="DC62" s="1044"/>
      <c r="DD62" s="1044"/>
      <c r="DE62" s="1044"/>
      <c r="DF62" s="1045"/>
      <c r="DG62" s="1043"/>
      <c r="DH62" s="1044"/>
      <c r="DI62" s="1044"/>
      <c r="DJ62" s="1044"/>
      <c r="DK62" s="1045"/>
      <c r="DL62" s="1043"/>
      <c r="DM62" s="1044"/>
      <c r="DN62" s="1044"/>
      <c r="DO62" s="1044"/>
      <c r="DP62" s="1045"/>
      <c r="DQ62" s="1043"/>
      <c r="DR62" s="1044"/>
      <c r="DS62" s="1044"/>
      <c r="DT62" s="1044"/>
      <c r="DU62" s="1045"/>
      <c r="DV62" s="1046"/>
      <c r="DW62" s="1047"/>
      <c r="DX62" s="1047"/>
      <c r="DY62" s="1047"/>
      <c r="DZ62" s="1048"/>
      <c r="EA62" s="246"/>
    </row>
    <row r="63" spans="1:131" s="247" customFormat="1" ht="26.25" customHeight="1" thickBot="1">
      <c r="A63" s="264" t="s">
        <v>382</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2"/>
      <c r="AF63" s="1083">
        <v>4265</v>
      </c>
      <c r="AG63" s="1010"/>
      <c r="AH63" s="1010"/>
      <c r="AI63" s="1010"/>
      <c r="AJ63" s="1084"/>
      <c r="AK63" s="1085"/>
      <c r="AL63" s="1014"/>
      <c r="AM63" s="1014"/>
      <c r="AN63" s="1014"/>
      <c r="AO63" s="1014"/>
      <c r="AP63" s="1010">
        <v>16569</v>
      </c>
      <c r="AQ63" s="1010"/>
      <c r="AR63" s="1010"/>
      <c r="AS63" s="1010"/>
      <c r="AT63" s="1010"/>
      <c r="AU63" s="1010">
        <v>9939</v>
      </c>
      <c r="AV63" s="1010"/>
      <c r="AW63" s="1010"/>
      <c r="AX63" s="1010"/>
      <c r="AY63" s="1010"/>
      <c r="AZ63" s="1079"/>
      <c r="BA63" s="1079"/>
      <c r="BB63" s="1079"/>
      <c r="BC63" s="1079"/>
      <c r="BD63" s="1079"/>
      <c r="BE63" s="1011"/>
      <c r="BF63" s="1011"/>
      <c r="BG63" s="1011"/>
      <c r="BH63" s="1011"/>
      <c r="BI63" s="1012"/>
      <c r="BJ63" s="1080" t="s">
        <v>384</v>
      </c>
      <c r="BK63" s="1002"/>
      <c r="BL63" s="1002"/>
      <c r="BM63" s="1002"/>
      <c r="BN63" s="1081"/>
      <c r="BO63" s="265"/>
      <c r="BP63" s="265"/>
      <c r="BQ63" s="262">
        <v>57</v>
      </c>
      <c r="BR63" s="263"/>
      <c r="BS63" s="1068"/>
      <c r="BT63" s="1069"/>
      <c r="BU63" s="1069"/>
      <c r="BV63" s="1069"/>
      <c r="BW63" s="1069"/>
      <c r="BX63" s="1069"/>
      <c r="BY63" s="1069"/>
      <c r="BZ63" s="1069"/>
      <c r="CA63" s="1069"/>
      <c r="CB63" s="1069"/>
      <c r="CC63" s="1069"/>
      <c r="CD63" s="1069"/>
      <c r="CE63" s="1069"/>
      <c r="CF63" s="1069"/>
      <c r="CG63" s="1070"/>
      <c r="CH63" s="1043"/>
      <c r="CI63" s="1044"/>
      <c r="CJ63" s="1044"/>
      <c r="CK63" s="1044"/>
      <c r="CL63" s="1045"/>
      <c r="CM63" s="1043"/>
      <c r="CN63" s="1044"/>
      <c r="CO63" s="1044"/>
      <c r="CP63" s="1044"/>
      <c r="CQ63" s="1045"/>
      <c r="CR63" s="1043"/>
      <c r="CS63" s="1044"/>
      <c r="CT63" s="1044"/>
      <c r="CU63" s="1044"/>
      <c r="CV63" s="1045"/>
      <c r="CW63" s="1043"/>
      <c r="CX63" s="1044"/>
      <c r="CY63" s="1044"/>
      <c r="CZ63" s="1044"/>
      <c r="DA63" s="1045"/>
      <c r="DB63" s="1043"/>
      <c r="DC63" s="1044"/>
      <c r="DD63" s="1044"/>
      <c r="DE63" s="1044"/>
      <c r="DF63" s="1045"/>
      <c r="DG63" s="1043"/>
      <c r="DH63" s="1044"/>
      <c r="DI63" s="1044"/>
      <c r="DJ63" s="1044"/>
      <c r="DK63" s="1045"/>
      <c r="DL63" s="1043"/>
      <c r="DM63" s="1044"/>
      <c r="DN63" s="1044"/>
      <c r="DO63" s="1044"/>
      <c r="DP63" s="1045"/>
      <c r="DQ63" s="1043"/>
      <c r="DR63" s="1044"/>
      <c r="DS63" s="1044"/>
      <c r="DT63" s="1044"/>
      <c r="DU63" s="1045"/>
      <c r="DV63" s="1046"/>
      <c r="DW63" s="1047"/>
      <c r="DX63" s="1047"/>
      <c r="DY63" s="1047"/>
      <c r="DZ63" s="104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8"/>
      <c r="BT64" s="1069"/>
      <c r="BU64" s="1069"/>
      <c r="BV64" s="1069"/>
      <c r="BW64" s="1069"/>
      <c r="BX64" s="1069"/>
      <c r="BY64" s="1069"/>
      <c r="BZ64" s="1069"/>
      <c r="CA64" s="1069"/>
      <c r="CB64" s="1069"/>
      <c r="CC64" s="1069"/>
      <c r="CD64" s="1069"/>
      <c r="CE64" s="1069"/>
      <c r="CF64" s="1069"/>
      <c r="CG64" s="1070"/>
      <c r="CH64" s="1043"/>
      <c r="CI64" s="1044"/>
      <c r="CJ64" s="1044"/>
      <c r="CK64" s="1044"/>
      <c r="CL64" s="1045"/>
      <c r="CM64" s="1043"/>
      <c r="CN64" s="1044"/>
      <c r="CO64" s="1044"/>
      <c r="CP64" s="1044"/>
      <c r="CQ64" s="1045"/>
      <c r="CR64" s="1043"/>
      <c r="CS64" s="1044"/>
      <c r="CT64" s="1044"/>
      <c r="CU64" s="1044"/>
      <c r="CV64" s="1045"/>
      <c r="CW64" s="1043"/>
      <c r="CX64" s="1044"/>
      <c r="CY64" s="1044"/>
      <c r="CZ64" s="1044"/>
      <c r="DA64" s="1045"/>
      <c r="DB64" s="1043"/>
      <c r="DC64" s="1044"/>
      <c r="DD64" s="1044"/>
      <c r="DE64" s="1044"/>
      <c r="DF64" s="1045"/>
      <c r="DG64" s="1043"/>
      <c r="DH64" s="1044"/>
      <c r="DI64" s="1044"/>
      <c r="DJ64" s="1044"/>
      <c r="DK64" s="1045"/>
      <c r="DL64" s="1043"/>
      <c r="DM64" s="1044"/>
      <c r="DN64" s="1044"/>
      <c r="DO64" s="1044"/>
      <c r="DP64" s="1045"/>
      <c r="DQ64" s="1043"/>
      <c r="DR64" s="1044"/>
      <c r="DS64" s="1044"/>
      <c r="DT64" s="1044"/>
      <c r="DU64" s="1045"/>
      <c r="DV64" s="1046"/>
      <c r="DW64" s="1047"/>
      <c r="DX64" s="1047"/>
      <c r="DY64" s="1047"/>
      <c r="DZ64" s="1048"/>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8"/>
      <c r="BT65" s="1069"/>
      <c r="BU65" s="1069"/>
      <c r="BV65" s="1069"/>
      <c r="BW65" s="1069"/>
      <c r="BX65" s="1069"/>
      <c r="BY65" s="1069"/>
      <c r="BZ65" s="1069"/>
      <c r="CA65" s="1069"/>
      <c r="CB65" s="1069"/>
      <c r="CC65" s="1069"/>
      <c r="CD65" s="1069"/>
      <c r="CE65" s="1069"/>
      <c r="CF65" s="1069"/>
      <c r="CG65" s="1070"/>
      <c r="CH65" s="1043"/>
      <c r="CI65" s="1044"/>
      <c r="CJ65" s="1044"/>
      <c r="CK65" s="1044"/>
      <c r="CL65" s="1045"/>
      <c r="CM65" s="1043"/>
      <c r="CN65" s="1044"/>
      <c r="CO65" s="1044"/>
      <c r="CP65" s="1044"/>
      <c r="CQ65" s="1045"/>
      <c r="CR65" s="1043"/>
      <c r="CS65" s="1044"/>
      <c r="CT65" s="1044"/>
      <c r="CU65" s="1044"/>
      <c r="CV65" s="1045"/>
      <c r="CW65" s="1043"/>
      <c r="CX65" s="1044"/>
      <c r="CY65" s="1044"/>
      <c r="CZ65" s="1044"/>
      <c r="DA65" s="1045"/>
      <c r="DB65" s="1043"/>
      <c r="DC65" s="1044"/>
      <c r="DD65" s="1044"/>
      <c r="DE65" s="1044"/>
      <c r="DF65" s="1045"/>
      <c r="DG65" s="1043"/>
      <c r="DH65" s="1044"/>
      <c r="DI65" s="1044"/>
      <c r="DJ65" s="1044"/>
      <c r="DK65" s="1045"/>
      <c r="DL65" s="1043"/>
      <c r="DM65" s="1044"/>
      <c r="DN65" s="1044"/>
      <c r="DO65" s="1044"/>
      <c r="DP65" s="1045"/>
      <c r="DQ65" s="1043"/>
      <c r="DR65" s="1044"/>
      <c r="DS65" s="1044"/>
      <c r="DT65" s="1044"/>
      <c r="DU65" s="1045"/>
      <c r="DV65" s="1046"/>
      <c r="DW65" s="1047"/>
      <c r="DX65" s="1047"/>
      <c r="DY65" s="1047"/>
      <c r="DZ65" s="1048"/>
      <c r="EA65" s="246"/>
    </row>
    <row r="66" spans="1:131" s="247" customFormat="1" ht="26.25" customHeight="1">
      <c r="A66" s="1049" t="s">
        <v>410</v>
      </c>
      <c r="B66" s="1050"/>
      <c r="C66" s="1050"/>
      <c r="D66" s="1050"/>
      <c r="E66" s="1050"/>
      <c r="F66" s="1050"/>
      <c r="G66" s="1050"/>
      <c r="H66" s="1050"/>
      <c r="I66" s="1050"/>
      <c r="J66" s="1050"/>
      <c r="K66" s="1050"/>
      <c r="L66" s="1050"/>
      <c r="M66" s="1050"/>
      <c r="N66" s="1050"/>
      <c r="O66" s="1050"/>
      <c r="P66" s="1051"/>
      <c r="Q66" s="1055" t="s">
        <v>411</v>
      </c>
      <c r="R66" s="1056"/>
      <c r="S66" s="1056"/>
      <c r="T66" s="1056"/>
      <c r="U66" s="1057"/>
      <c r="V66" s="1055" t="s">
        <v>412</v>
      </c>
      <c r="W66" s="1056"/>
      <c r="X66" s="1056"/>
      <c r="Y66" s="1056"/>
      <c r="Z66" s="1057"/>
      <c r="AA66" s="1055" t="s">
        <v>413</v>
      </c>
      <c r="AB66" s="1056"/>
      <c r="AC66" s="1056"/>
      <c r="AD66" s="1056"/>
      <c r="AE66" s="1057"/>
      <c r="AF66" s="1061" t="s">
        <v>390</v>
      </c>
      <c r="AG66" s="1062"/>
      <c r="AH66" s="1062"/>
      <c r="AI66" s="1062"/>
      <c r="AJ66" s="1063"/>
      <c r="AK66" s="1055" t="s">
        <v>391</v>
      </c>
      <c r="AL66" s="1050"/>
      <c r="AM66" s="1050"/>
      <c r="AN66" s="1050"/>
      <c r="AO66" s="1051"/>
      <c r="AP66" s="1055" t="s">
        <v>392</v>
      </c>
      <c r="AQ66" s="1056"/>
      <c r="AR66" s="1056"/>
      <c r="AS66" s="1056"/>
      <c r="AT66" s="1057"/>
      <c r="AU66" s="1055" t="s">
        <v>414</v>
      </c>
      <c r="AV66" s="1056"/>
      <c r="AW66" s="1056"/>
      <c r="AX66" s="1056"/>
      <c r="AY66" s="1057"/>
      <c r="AZ66" s="1055" t="s">
        <v>370</v>
      </c>
      <c r="BA66" s="1056"/>
      <c r="BB66" s="1056"/>
      <c r="BC66" s="1056"/>
      <c r="BD66" s="1071"/>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52"/>
      <c r="B67" s="1053"/>
      <c r="C67" s="1053"/>
      <c r="D67" s="1053"/>
      <c r="E67" s="1053"/>
      <c r="F67" s="1053"/>
      <c r="G67" s="1053"/>
      <c r="H67" s="1053"/>
      <c r="I67" s="1053"/>
      <c r="J67" s="1053"/>
      <c r="K67" s="1053"/>
      <c r="L67" s="1053"/>
      <c r="M67" s="1053"/>
      <c r="N67" s="1053"/>
      <c r="O67" s="1053"/>
      <c r="P67" s="1054"/>
      <c r="Q67" s="1058"/>
      <c r="R67" s="1059"/>
      <c r="S67" s="1059"/>
      <c r="T67" s="1059"/>
      <c r="U67" s="1060"/>
      <c r="V67" s="1058"/>
      <c r="W67" s="1059"/>
      <c r="X67" s="1059"/>
      <c r="Y67" s="1059"/>
      <c r="Z67" s="1060"/>
      <c r="AA67" s="1058"/>
      <c r="AB67" s="1059"/>
      <c r="AC67" s="1059"/>
      <c r="AD67" s="1059"/>
      <c r="AE67" s="1060"/>
      <c r="AF67" s="1064"/>
      <c r="AG67" s="1065"/>
      <c r="AH67" s="1065"/>
      <c r="AI67" s="1065"/>
      <c r="AJ67" s="1066"/>
      <c r="AK67" s="1067"/>
      <c r="AL67" s="1053"/>
      <c r="AM67" s="1053"/>
      <c r="AN67" s="1053"/>
      <c r="AO67" s="1054"/>
      <c r="AP67" s="1058"/>
      <c r="AQ67" s="1059"/>
      <c r="AR67" s="1059"/>
      <c r="AS67" s="1059"/>
      <c r="AT67" s="1060"/>
      <c r="AU67" s="1058"/>
      <c r="AV67" s="1059"/>
      <c r="AW67" s="1059"/>
      <c r="AX67" s="1059"/>
      <c r="AY67" s="1060"/>
      <c r="AZ67" s="1058"/>
      <c r="BA67" s="1059"/>
      <c r="BB67" s="1059"/>
      <c r="BC67" s="1059"/>
      <c r="BD67" s="1072"/>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9" t="s">
        <v>584</v>
      </c>
      <c r="C68" s="1040"/>
      <c r="D68" s="1040"/>
      <c r="E68" s="1040"/>
      <c r="F68" s="1040"/>
      <c r="G68" s="1040"/>
      <c r="H68" s="1040"/>
      <c r="I68" s="1040"/>
      <c r="J68" s="1040"/>
      <c r="K68" s="1040"/>
      <c r="L68" s="1040"/>
      <c r="M68" s="1040"/>
      <c r="N68" s="1040"/>
      <c r="O68" s="1040"/>
      <c r="P68" s="1041"/>
      <c r="Q68" s="1042">
        <v>4186</v>
      </c>
      <c r="R68" s="1036"/>
      <c r="S68" s="1036"/>
      <c r="T68" s="1036"/>
      <c r="U68" s="1036"/>
      <c r="V68" s="1036">
        <v>4159</v>
      </c>
      <c r="W68" s="1036"/>
      <c r="X68" s="1036"/>
      <c r="Y68" s="1036"/>
      <c r="Z68" s="1036"/>
      <c r="AA68" s="1036">
        <v>27</v>
      </c>
      <c r="AB68" s="1036"/>
      <c r="AC68" s="1036"/>
      <c r="AD68" s="1036"/>
      <c r="AE68" s="1036"/>
      <c r="AF68" s="1036">
        <v>27</v>
      </c>
      <c r="AG68" s="1036"/>
      <c r="AH68" s="1036"/>
      <c r="AI68" s="1036"/>
      <c r="AJ68" s="1036"/>
      <c r="AK68" s="1036">
        <v>30</v>
      </c>
      <c r="AL68" s="1036"/>
      <c r="AM68" s="1036"/>
      <c r="AN68" s="1036"/>
      <c r="AO68" s="1036"/>
      <c r="AP68" s="1036">
        <v>968</v>
      </c>
      <c r="AQ68" s="1036"/>
      <c r="AR68" s="1036"/>
      <c r="AS68" s="1036"/>
      <c r="AT68" s="1036"/>
      <c r="AU68" s="1036">
        <v>173</v>
      </c>
      <c r="AV68" s="1036"/>
      <c r="AW68" s="1036"/>
      <c r="AX68" s="1036"/>
      <c r="AY68" s="1036"/>
      <c r="AZ68" s="1037"/>
      <c r="BA68" s="1037"/>
      <c r="BB68" s="1037"/>
      <c r="BC68" s="1037"/>
      <c r="BD68" s="1038"/>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585</v>
      </c>
      <c r="C69" s="1026"/>
      <c r="D69" s="1026"/>
      <c r="E69" s="1026"/>
      <c r="F69" s="1026"/>
      <c r="G69" s="1026"/>
      <c r="H69" s="1026"/>
      <c r="I69" s="1026"/>
      <c r="J69" s="1026"/>
      <c r="K69" s="1026"/>
      <c r="L69" s="1026"/>
      <c r="M69" s="1026"/>
      <c r="N69" s="1026"/>
      <c r="O69" s="1026"/>
      <c r="P69" s="1027"/>
      <c r="Q69" s="1028">
        <v>57</v>
      </c>
      <c r="R69" s="1022"/>
      <c r="S69" s="1022"/>
      <c r="T69" s="1022"/>
      <c r="U69" s="1022"/>
      <c r="V69" s="1022">
        <v>10</v>
      </c>
      <c r="W69" s="1022"/>
      <c r="X69" s="1022"/>
      <c r="Y69" s="1022"/>
      <c r="Z69" s="1022"/>
      <c r="AA69" s="1022">
        <v>47</v>
      </c>
      <c r="AB69" s="1022"/>
      <c r="AC69" s="1022"/>
      <c r="AD69" s="1022"/>
      <c r="AE69" s="1022"/>
      <c r="AF69" s="1022">
        <v>47</v>
      </c>
      <c r="AG69" s="1022"/>
      <c r="AH69" s="1022"/>
      <c r="AI69" s="1022"/>
      <c r="AJ69" s="1022"/>
      <c r="AK69" s="1022" t="s">
        <v>600</v>
      </c>
      <c r="AL69" s="1022"/>
      <c r="AM69" s="1022"/>
      <c r="AN69" s="1022"/>
      <c r="AO69" s="1022"/>
      <c r="AP69" s="1022">
        <v>67</v>
      </c>
      <c r="AQ69" s="1022"/>
      <c r="AR69" s="1022"/>
      <c r="AS69" s="1022"/>
      <c r="AT69" s="1022"/>
      <c r="AU69" s="1022" t="s">
        <v>600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586</v>
      </c>
      <c r="C70" s="1026"/>
      <c r="D70" s="1026"/>
      <c r="E70" s="1026"/>
      <c r="F70" s="1026"/>
      <c r="G70" s="1026"/>
      <c r="H70" s="1026"/>
      <c r="I70" s="1026"/>
      <c r="J70" s="1026"/>
      <c r="K70" s="1026"/>
      <c r="L70" s="1026"/>
      <c r="M70" s="1026"/>
      <c r="N70" s="1026"/>
      <c r="O70" s="1026"/>
      <c r="P70" s="1027"/>
      <c r="Q70" s="1028">
        <v>6144</v>
      </c>
      <c r="R70" s="1022"/>
      <c r="S70" s="1022"/>
      <c r="T70" s="1022"/>
      <c r="U70" s="1022"/>
      <c r="V70" s="1022">
        <v>5783</v>
      </c>
      <c r="W70" s="1022"/>
      <c r="X70" s="1022"/>
      <c r="Y70" s="1022"/>
      <c r="Z70" s="1022"/>
      <c r="AA70" s="1022">
        <v>361</v>
      </c>
      <c r="AB70" s="1022"/>
      <c r="AC70" s="1022"/>
      <c r="AD70" s="1022"/>
      <c r="AE70" s="1022"/>
      <c r="AF70" s="1022">
        <v>361</v>
      </c>
      <c r="AG70" s="1022"/>
      <c r="AH70" s="1022"/>
      <c r="AI70" s="1022"/>
      <c r="AJ70" s="1022"/>
      <c r="AK70" s="1022" t="s">
        <v>600</v>
      </c>
      <c r="AL70" s="1022"/>
      <c r="AM70" s="1022"/>
      <c r="AN70" s="1022"/>
      <c r="AO70" s="1022"/>
      <c r="AP70" s="1022" t="s">
        <v>600</v>
      </c>
      <c r="AQ70" s="1022"/>
      <c r="AR70" s="1022"/>
      <c r="AS70" s="1022"/>
      <c r="AT70" s="1022"/>
      <c r="AU70" s="1022" t="s">
        <v>600</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587</v>
      </c>
      <c r="C71" s="1026"/>
      <c r="D71" s="1026"/>
      <c r="E71" s="1026"/>
      <c r="F71" s="1026"/>
      <c r="G71" s="1026"/>
      <c r="H71" s="1026"/>
      <c r="I71" s="1026"/>
      <c r="J71" s="1026"/>
      <c r="K71" s="1026"/>
      <c r="L71" s="1026"/>
      <c r="M71" s="1026"/>
      <c r="N71" s="1026"/>
      <c r="O71" s="1026"/>
      <c r="P71" s="1027"/>
      <c r="Q71" s="1029">
        <v>1622</v>
      </c>
      <c r="R71" s="1030"/>
      <c r="S71" s="1030"/>
      <c r="T71" s="1030"/>
      <c r="U71" s="1031"/>
      <c r="V71" s="1032">
        <v>1584</v>
      </c>
      <c r="W71" s="1030"/>
      <c r="X71" s="1030"/>
      <c r="Y71" s="1030"/>
      <c r="Z71" s="1031"/>
      <c r="AA71" s="1032">
        <v>38</v>
      </c>
      <c r="AB71" s="1030"/>
      <c r="AC71" s="1030"/>
      <c r="AD71" s="1030"/>
      <c r="AE71" s="1031"/>
      <c r="AF71" s="1032">
        <v>38</v>
      </c>
      <c r="AG71" s="1030"/>
      <c r="AH71" s="1030"/>
      <c r="AI71" s="1030"/>
      <c r="AJ71" s="1031"/>
      <c r="AK71" s="1032" t="s">
        <v>600</v>
      </c>
      <c r="AL71" s="1030"/>
      <c r="AM71" s="1030"/>
      <c r="AN71" s="1030"/>
      <c r="AO71" s="1031"/>
      <c r="AP71" s="1032" t="s">
        <v>600</v>
      </c>
      <c r="AQ71" s="1030"/>
      <c r="AR71" s="1030"/>
      <c r="AS71" s="1030"/>
      <c r="AT71" s="1031"/>
      <c r="AU71" s="1032" t="s">
        <v>600</v>
      </c>
      <c r="AV71" s="1030"/>
      <c r="AW71" s="1030"/>
      <c r="AX71" s="1030"/>
      <c r="AY71" s="1031"/>
      <c r="AZ71" s="1033"/>
      <c r="BA71" s="1034"/>
      <c r="BB71" s="1034"/>
      <c r="BC71" s="1034"/>
      <c r="BD71" s="1035"/>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588</v>
      </c>
      <c r="C72" s="1026"/>
      <c r="D72" s="1026"/>
      <c r="E72" s="1026"/>
      <c r="F72" s="1026"/>
      <c r="G72" s="1026"/>
      <c r="H72" s="1026"/>
      <c r="I72" s="1026"/>
      <c r="J72" s="1026"/>
      <c r="K72" s="1026"/>
      <c r="L72" s="1026"/>
      <c r="M72" s="1026"/>
      <c r="N72" s="1026"/>
      <c r="O72" s="1026"/>
      <c r="P72" s="1027"/>
      <c r="Q72" s="1029">
        <v>5</v>
      </c>
      <c r="R72" s="1030"/>
      <c r="S72" s="1030"/>
      <c r="T72" s="1030"/>
      <c r="U72" s="1031"/>
      <c r="V72" s="1032">
        <v>4</v>
      </c>
      <c r="W72" s="1030"/>
      <c r="X72" s="1030"/>
      <c r="Y72" s="1030"/>
      <c r="Z72" s="1031"/>
      <c r="AA72" s="1032">
        <v>1</v>
      </c>
      <c r="AB72" s="1030"/>
      <c r="AC72" s="1030"/>
      <c r="AD72" s="1030"/>
      <c r="AE72" s="1031"/>
      <c r="AF72" s="1032">
        <v>1</v>
      </c>
      <c r="AG72" s="1030"/>
      <c r="AH72" s="1030"/>
      <c r="AI72" s="1030"/>
      <c r="AJ72" s="1031"/>
      <c r="AK72" s="1032" t="s">
        <v>600</v>
      </c>
      <c r="AL72" s="1030"/>
      <c r="AM72" s="1030"/>
      <c r="AN72" s="1030"/>
      <c r="AO72" s="1031"/>
      <c r="AP72" s="1032" t="s">
        <v>600</v>
      </c>
      <c r="AQ72" s="1030"/>
      <c r="AR72" s="1030"/>
      <c r="AS72" s="1030"/>
      <c r="AT72" s="1031"/>
      <c r="AU72" s="1032" t="s">
        <v>600</v>
      </c>
      <c r="AV72" s="1030"/>
      <c r="AW72" s="1030"/>
      <c r="AX72" s="1030"/>
      <c r="AY72" s="1031"/>
      <c r="AZ72" s="1033"/>
      <c r="BA72" s="1034"/>
      <c r="BB72" s="1034"/>
      <c r="BC72" s="1034"/>
      <c r="BD72" s="1035"/>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589</v>
      </c>
      <c r="C73" s="1026"/>
      <c r="D73" s="1026"/>
      <c r="E73" s="1026"/>
      <c r="F73" s="1026"/>
      <c r="G73" s="1026"/>
      <c r="H73" s="1026"/>
      <c r="I73" s="1026"/>
      <c r="J73" s="1026"/>
      <c r="K73" s="1026"/>
      <c r="L73" s="1026"/>
      <c r="M73" s="1026"/>
      <c r="N73" s="1026"/>
      <c r="O73" s="1026"/>
      <c r="P73" s="1027"/>
      <c r="Q73" s="1029">
        <v>14</v>
      </c>
      <c r="R73" s="1030"/>
      <c r="S73" s="1030"/>
      <c r="T73" s="1030"/>
      <c r="U73" s="1031"/>
      <c r="V73" s="1032">
        <v>12</v>
      </c>
      <c r="W73" s="1030"/>
      <c r="X73" s="1030"/>
      <c r="Y73" s="1030"/>
      <c r="Z73" s="1031"/>
      <c r="AA73" s="1032">
        <v>2</v>
      </c>
      <c r="AB73" s="1030"/>
      <c r="AC73" s="1030"/>
      <c r="AD73" s="1030"/>
      <c r="AE73" s="1031"/>
      <c r="AF73" s="1032">
        <v>2</v>
      </c>
      <c r="AG73" s="1030"/>
      <c r="AH73" s="1030"/>
      <c r="AI73" s="1030"/>
      <c r="AJ73" s="1031"/>
      <c r="AK73" s="1032" t="s">
        <v>600</v>
      </c>
      <c r="AL73" s="1030"/>
      <c r="AM73" s="1030"/>
      <c r="AN73" s="1030"/>
      <c r="AO73" s="1031"/>
      <c r="AP73" s="1032" t="s">
        <v>600</v>
      </c>
      <c r="AQ73" s="1030"/>
      <c r="AR73" s="1030"/>
      <c r="AS73" s="1030"/>
      <c r="AT73" s="1031"/>
      <c r="AU73" s="1032" t="s">
        <v>600</v>
      </c>
      <c r="AV73" s="1030"/>
      <c r="AW73" s="1030"/>
      <c r="AX73" s="1030"/>
      <c r="AY73" s="1031"/>
      <c r="AZ73" s="1033"/>
      <c r="BA73" s="1034"/>
      <c r="BB73" s="1034"/>
      <c r="BC73" s="1034"/>
      <c r="BD73" s="1035"/>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590</v>
      </c>
      <c r="C74" s="1026"/>
      <c r="D74" s="1026"/>
      <c r="E74" s="1026"/>
      <c r="F74" s="1026"/>
      <c r="G74" s="1026"/>
      <c r="H74" s="1026"/>
      <c r="I74" s="1026"/>
      <c r="J74" s="1026"/>
      <c r="K74" s="1026"/>
      <c r="L74" s="1026"/>
      <c r="M74" s="1026"/>
      <c r="N74" s="1026"/>
      <c r="O74" s="1026"/>
      <c r="P74" s="1027"/>
      <c r="Q74" s="1029">
        <v>1122</v>
      </c>
      <c r="R74" s="1030"/>
      <c r="S74" s="1030"/>
      <c r="T74" s="1030"/>
      <c r="U74" s="1031"/>
      <c r="V74" s="1032">
        <v>1079</v>
      </c>
      <c r="W74" s="1030"/>
      <c r="X74" s="1030"/>
      <c r="Y74" s="1030"/>
      <c r="Z74" s="1031"/>
      <c r="AA74" s="1032">
        <v>43</v>
      </c>
      <c r="AB74" s="1030"/>
      <c r="AC74" s="1030"/>
      <c r="AD74" s="1030"/>
      <c r="AE74" s="1031"/>
      <c r="AF74" s="1032">
        <v>43</v>
      </c>
      <c r="AG74" s="1030"/>
      <c r="AH74" s="1030"/>
      <c r="AI74" s="1030"/>
      <c r="AJ74" s="1031"/>
      <c r="AK74" s="1032">
        <v>560</v>
      </c>
      <c r="AL74" s="1030"/>
      <c r="AM74" s="1030"/>
      <c r="AN74" s="1030"/>
      <c r="AO74" s="1031"/>
      <c r="AP74" s="1032" t="s">
        <v>600</v>
      </c>
      <c r="AQ74" s="1030"/>
      <c r="AR74" s="1030"/>
      <c r="AS74" s="1030"/>
      <c r="AT74" s="1031"/>
      <c r="AU74" s="1032" t="s">
        <v>600</v>
      </c>
      <c r="AV74" s="1030"/>
      <c r="AW74" s="1030"/>
      <c r="AX74" s="1030"/>
      <c r="AY74" s="1031"/>
      <c r="AZ74" s="1033"/>
      <c r="BA74" s="1034"/>
      <c r="BB74" s="1034"/>
      <c r="BC74" s="1034"/>
      <c r="BD74" s="1035"/>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591</v>
      </c>
      <c r="C75" s="1026"/>
      <c r="D75" s="1026"/>
      <c r="E75" s="1026"/>
      <c r="F75" s="1026"/>
      <c r="G75" s="1026"/>
      <c r="H75" s="1026"/>
      <c r="I75" s="1026"/>
      <c r="J75" s="1026"/>
      <c r="K75" s="1026"/>
      <c r="L75" s="1026"/>
      <c r="M75" s="1026"/>
      <c r="N75" s="1026"/>
      <c r="O75" s="1026"/>
      <c r="P75" s="1027"/>
      <c r="Q75" s="1029">
        <v>1204</v>
      </c>
      <c r="R75" s="1030"/>
      <c r="S75" s="1030"/>
      <c r="T75" s="1030"/>
      <c r="U75" s="1031"/>
      <c r="V75" s="1032">
        <v>1139</v>
      </c>
      <c r="W75" s="1030"/>
      <c r="X75" s="1030"/>
      <c r="Y75" s="1030"/>
      <c r="Z75" s="1031"/>
      <c r="AA75" s="1032">
        <v>65</v>
      </c>
      <c r="AB75" s="1030"/>
      <c r="AC75" s="1030"/>
      <c r="AD75" s="1030"/>
      <c r="AE75" s="1031"/>
      <c r="AF75" s="1032">
        <v>65</v>
      </c>
      <c r="AG75" s="1030"/>
      <c r="AH75" s="1030"/>
      <c r="AI75" s="1030"/>
      <c r="AJ75" s="1031"/>
      <c r="AK75" s="1032" t="s">
        <v>600</v>
      </c>
      <c r="AL75" s="1030"/>
      <c r="AM75" s="1030"/>
      <c r="AN75" s="1030"/>
      <c r="AO75" s="1031"/>
      <c r="AP75" s="1032" t="s">
        <v>600</v>
      </c>
      <c r="AQ75" s="1030"/>
      <c r="AR75" s="1030"/>
      <c r="AS75" s="1030"/>
      <c r="AT75" s="1031"/>
      <c r="AU75" s="1032" t="s">
        <v>600</v>
      </c>
      <c r="AV75" s="1030"/>
      <c r="AW75" s="1030"/>
      <c r="AX75" s="1030"/>
      <c r="AY75" s="1031"/>
      <c r="AZ75" s="1033"/>
      <c r="BA75" s="1034"/>
      <c r="BB75" s="1034"/>
      <c r="BC75" s="1034"/>
      <c r="BD75" s="1035"/>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592</v>
      </c>
      <c r="C76" s="1026"/>
      <c r="D76" s="1026"/>
      <c r="E76" s="1026"/>
      <c r="F76" s="1026"/>
      <c r="G76" s="1026"/>
      <c r="H76" s="1026"/>
      <c r="I76" s="1026"/>
      <c r="J76" s="1026"/>
      <c r="K76" s="1026"/>
      <c r="L76" s="1026"/>
      <c r="M76" s="1026"/>
      <c r="N76" s="1026"/>
      <c r="O76" s="1026"/>
      <c r="P76" s="1027"/>
      <c r="Q76" s="1029">
        <v>271218</v>
      </c>
      <c r="R76" s="1030"/>
      <c r="S76" s="1030"/>
      <c r="T76" s="1030"/>
      <c r="U76" s="1031"/>
      <c r="V76" s="1032">
        <v>266820</v>
      </c>
      <c r="W76" s="1030"/>
      <c r="X76" s="1030"/>
      <c r="Y76" s="1030"/>
      <c r="Z76" s="1031"/>
      <c r="AA76" s="1032">
        <v>4398</v>
      </c>
      <c r="AB76" s="1030"/>
      <c r="AC76" s="1030"/>
      <c r="AD76" s="1030"/>
      <c r="AE76" s="1031"/>
      <c r="AF76" s="1032">
        <v>4398</v>
      </c>
      <c r="AG76" s="1030"/>
      <c r="AH76" s="1030"/>
      <c r="AI76" s="1030"/>
      <c r="AJ76" s="1031"/>
      <c r="AK76" s="1032">
        <v>1324</v>
      </c>
      <c r="AL76" s="1030"/>
      <c r="AM76" s="1030"/>
      <c r="AN76" s="1030"/>
      <c r="AO76" s="1031"/>
      <c r="AP76" s="1032" t="s">
        <v>600</v>
      </c>
      <c r="AQ76" s="1030"/>
      <c r="AR76" s="1030"/>
      <c r="AS76" s="1030"/>
      <c r="AT76" s="1031"/>
      <c r="AU76" s="1032" t="s">
        <v>600</v>
      </c>
      <c r="AV76" s="1030"/>
      <c r="AW76" s="1030"/>
      <c r="AX76" s="1030"/>
      <c r="AY76" s="1031"/>
      <c r="AZ76" s="1033"/>
      <c r="BA76" s="1034"/>
      <c r="BB76" s="1034"/>
      <c r="BC76" s="1034"/>
      <c r="BD76" s="1035"/>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599</v>
      </c>
      <c r="C77" s="1026"/>
      <c r="D77" s="1026"/>
      <c r="E77" s="1026"/>
      <c r="F77" s="1026"/>
      <c r="G77" s="1026"/>
      <c r="H77" s="1026"/>
      <c r="I77" s="1026"/>
      <c r="J77" s="1026"/>
      <c r="K77" s="1026"/>
      <c r="L77" s="1026"/>
      <c r="M77" s="1026"/>
      <c r="N77" s="1026"/>
      <c r="O77" s="1026"/>
      <c r="P77" s="1027"/>
      <c r="Q77" s="1029">
        <v>420</v>
      </c>
      <c r="R77" s="1030"/>
      <c r="S77" s="1030"/>
      <c r="T77" s="1030"/>
      <c r="U77" s="1031"/>
      <c r="V77" s="1032">
        <v>358</v>
      </c>
      <c r="W77" s="1030"/>
      <c r="X77" s="1030"/>
      <c r="Y77" s="1030"/>
      <c r="Z77" s="1031"/>
      <c r="AA77" s="1032">
        <v>63</v>
      </c>
      <c r="AB77" s="1030"/>
      <c r="AC77" s="1030"/>
      <c r="AD77" s="1030"/>
      <c r="AE77" s="1031"/>
      <c r="AF77" s="1032">
        <v>63</v>
      </c>
      <c r="AG77" s="1030"/>
      <c r="AH77" s="1030"/>
      <c r="AI77" s="1030"/>
      <c r="AJ77" s="1031"/>
      <c r="AK77" s="1032">
        <v>83</v>
      </c>
      <c r="AL77" s="1030"/>
      <c r="AM77" s="1030"/>
      <c r="AN77" s="1030"/>
      <c r="AO77" s="1031"/>
      <c r="AP77" s="1032" t="s">
        <v>600</v>
      </c>
      <c r="AQ77" s="1030"/>
      <c r="AR77" s="1030"/>
      <c r="AS77" s="1030"/>
      <c r="AT77" s="1031"/>
      <c r="AU77" s="1032" t="s">
        <v>600</v>
      </c>
      <c r="AV77" s="1030"/>
      <c r="AW77" s="1030"/>
      <c r="AX77" s="1030"/>
      <c r="AY77" s="1031"/>
      <c r="AZ77" s="1033"/>
      <c r="BA77" s="1034"/>
      <c r="BB77" s="1034"/>
      <c r="BC77" s="1034"/>
      <c r="BD77" s="1035"/>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382</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f>SUM(AF68:AJ87)</f>
        <v>5045</v>
      </c>
      <c r="AG88" s="1010"/>
      <c r="AH88" s="1010"/>
      <c r="AI88" s="1010"/>
      <c r="AJ88" s="1010"/>
      <c r="AK88" s="1014"/>
      <c r="AL88" s="1014"/>
      <c r="AM88" s="1014"/>
      <c r="AN88" s="1014"/>
      <c r="AO88" s="1014"/>
      <c r="AP88" s="1010">
        <f>SUM(AP68:AT87)</f>
        <v>1035</v>
      </c>
      <c r="AQ88" s="1010"/>
      <c r="AR88" s="1010"/>
      <c r="AS88" s="1010"/>
      <c r="AT88" s="1010"/>
      <c r="AU88" s="1010">
        <f>SUM(AU68:AY87)</f>
        <v>173</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130</v>
      </c>
      <c r="CS102" s="1002"/>
      <c r="CT102" s="1002"/>
      <c r="CU102" s="1002"/>
      <c r="CV102" s="1003"/>
      <c r="CW102" s="1001">
        <v>1</v>
      </c>
      <c r="CX102" s="1002"/>
      <c r="CY102" s="1002"/>
      <c r="CZ102" s="1002"/>
      <c r="DA102" s="1003"/>
      <c r="DB102" s="1001" t="s">
        <v>609</v>
      </c>
      <c r="DC102" s="1002"/>
      <c r="DD102" s="1002"/>
      <c r="DE102" s="1002"/>
      <c r="DF102" s="1003"/>
      <c r="DG102" s="1001" t="s">
        <v>609</v>
      </c>
      <c r="DH102" s="1002"/>
      <c r="DI102" s="1002"/>
      <c r="DJ102" s="1002"/>
      <c r="DK102" s="1003"/>
      <c r="DL102" s="1001" t="s">
        <v>609</v>
      </c>
      <c r="DM102" s="1002"/>
      <c r="DN102" s="1002"/>
      <c r="DO102" s="1002"/>
      <c r="DP102" s="1003"/>
      <c r="DQ102" s="1001" t="s">
        <v>609</v>
      </c>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301</v>
      </c>
      <c r="AG109" s="945"/>
      <c r="AH109" s="945"/>
      <c r="AI109" s="945"/>
      <c r="AJ109" s="946"/>
      <c r="AK109" s="947" t="s">
        <v>300</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301</v>
      </c>
      <c r="BW109" s="945"/>
      <c r="BX109" s="945"/>
      <c r="BY109" s="945"/>
      <c r="BZ109" s="946"/>
      <c r="CA109" s="947" t="s">
        <v>300</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301</v>
      </c>
      <c r="DM109" s="945"/>
      <c r="DN109" s="945"/>
      <c r="DO109" s="945"/>
      <c r="DP109" s="946"/>
      <c r="DQ109" s="947" t="s">
        <v>300</v>
      </c>
      <c r="DR109" s="945"/>
      <c r="DS109" s="945"/>
      <c r="DT109" s="945"/>
      <c r="DU109" s="946"/>
      <c r="DV109" s="947" t="s">
        <v>425</v>
      </c>
      <c r="DW109" s="945"/>
      <c r="DX109" s="945"/>
      <c r="DY109" s="945"/>
      <c r="DZ109" s="976"/>
    </row>
    <row r="110" spans="1:131" s="246" customFormat="1" ht="26.25" customHeight="1">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1767907</v>
      </c>
      <c r="AB110" s="938"/>
      <c r="AC110" s="938"/>
      <c r="AD110" s="938"/>
      <c r="AE110" s="939"/>
      <c r="AF110" s="940">
        <v>1755417</v>
      </c>
      <c r="AG110" s="938"/>
      <c r="AH110" s="938"/>
      <c r="AI110" s="938"/>
      <c r="AJ110" s="939"/>
      <c r="AK110" s="940">
        <v>1756656</v>
      </c>
      <c r="AL110" s="938"/>
      <c r="AM110" s="938"/>
      <c r="AN110" s="938"/>
      <c r="AO110" s="939"/>
      <c r="AP110" s="941">
        <v>17.7</v>
      </c>
      <c r="AQ110" s="942"/>
      <c r="AR110" s="942"/>
      <c r="AS110" s="942"/>
      <c r="AT110" s="943"/>
      <c r="AU110" s="977" t="s">
        <v>72</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19966929</v>
      </c>
      <c r="BR110" s="885"/>
      <c r="BS110" s="885"/>
      <c r="BT110" s="885"/>
      <c r="BU110" s="885"/>
      <c r="BV110" s="885">
        <v>18956410</v>
      </c>
      <c r="BW110" s="885"/>
      <c r="BX110" s="885"/>
      <c r="BY110" s="885"/>
      <c r="BZ110" s="885"/>
      <c r="CA110" s="885">
        <v>18457837</v>
      </c>
      <c r="CB110" s="885"/>
      <c r="CC110" s="885"/>
      <c r="CD110" s="885"/>
      <c r="CE110" s="885"/>
      <c r="CF110" s="909">
        <v>186.2</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431</v>
      </c>
      <c r="DH110" s="885"/>
      <c r="DI110" s="885"/>
      <c r="DJ110" s="885"/>
      <c r="DK110" s="885"/>
      <c r="DL110" s="885" t="s">
        <v>432</v>
      </c>
      <c r="DM110" s="885"/>
      <c r="DN110" s="885"/>
      <c r="DO110" s="885"/>
      <c r="DP110" s="885"/>
      <c r="DQ110" s="885" t="s">
        <v>431</v>
      </c>
      <c r="DR110" s="885"/>
      <c r="DS110" s="885"/>
      <c r="DT110" s="885"/>
      <c r="DU110" s="885"/>
      <c r="DV110" s="886" t="s">
        <v>432</v>
      </c>
      <c r="DW110" s="886"/>
      <c r="DX110" s="886"/>
      <c r="DY110" s="886"/>
      <c r="DZ110" s="887"/>
    </row>
    <row r="111" spans="1:131" s="246" customFormat="1" ht="26.25" customHeight="1">
      <c r="A111" s="814" t="s">
        <v>433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432</v>
      </c>
      <c r="AB111" s="966"/>
      <c r="AC111" s="966"/>
      <c r="AD111" s="966"/>
      <c r="AE111" s="967"/>
      <c r="AF111" s="968" t="s">
        <v>431</v>
      </c>
      <c r="AG111" s="966"/>
      <c r="AH111" s="966"/>
      <c r="AI111" s="966"/>
      <c r="AJ111" s="967"/>
      <c r="AK111" s="968" t="s">
        <v>434</v>
      </c>
      <c r="AL111" s="966"/>
      <c r="AM111" s="966"/>
      <c r="AN111" s="966"/>
      <c r="AO111" s="967"/>
      <c r="AP111" s="969" t="s">
        <v>434</v>
      </c>
      <c r="AQ111" s="970"/>
      <c r="AR111" s="970"/>
      <c r="AS111" s="970"/>
      <c r="AT111" s="971"/>
      <c r="AU111" s="979"/>
      <c r="AV111" s="980"/>
      <c r="AW111" s="980"/>
      <c r="AX111" s="980"/>
      <c r="AY111" s="980"/>
      <c r="AZ111" s="855" t="s">
        <v>435</v>
      </c>
      <c r="BA111" s="790"/>
      <c r="BB111" s="790"/>
      <c r="BC111" s="790"/>
      <c r="BD111" s="790"/>
      <c r="BE111" s="790"/>
      <c r="BF111" s="790"/>
      <c r="BG111" s="790"/>
      <c r="BH111" s="790"/>
      <c r="BI111" s="790"/>
      <c r="BJ111" s="790"/>
      <c r="BK111" s="790"/>
      <c r="BL111" s="790"/>
      <c r="BM111" s="790"/>
      <c r="BN111" s="790"/>
      <c r="BO111" s="790"/>
      <c r="BP111" s="791"/>
      <c r="BQ111" s="856">
        <v>135722</v>
      </c>
      <c r="BR111" s="857"/>
      <c r="BS111" s="857"/>
      <c r="BT111" s="857"/>
      <c r="BU111" s="857"/>
      <c r="BV111" s="857">
        <v>97669</v>
      </c>
      <c r="BW111" s="857"/>
      <c r="BX111" s="857"/>
      <c r="BY111" s="857"/>
      <c r="BZ111" s="857"/>
      <c r="CA111" s="857">
        <v>60195</v>
      </c>
      <c r="CB111" s="857"/>
      <c r="CC111" s="857"/>
      <c r="CD111" s="857"/>
      <c r="CE111" s="857"/>
      <c r="CF111" s="918">
        <v>0.6</v>
      </c>
      <c r="CG111" s="919"/>
      <c r="CH111" s="919"/>
      <c r="CI111" s="919"/>
      <c r="CJ111" s="919"/>
      <c r="CK111" s="974"/>
      <c r="CL111" s="861"/>
      <c r="CM111" s="864" t="s">
        <v>436</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434</v>
      </c>
      <c r="DH111" s="857"/>
      <c r="DI111" s="857"/>
      <c r="DJ111" s="857"/>
      <c r="DK111" s="857"/>
      <c r="DL111" s="857" t="s">
        <v>437</v>
      </c>
      <c r="DM111" s="857"/>
      <c r="DN111" s="857"/>
      <c r="DO111" s="857"/>
      <c r="DP111" s="857"/>
      <c r="DQ111" s="857" t="s">
        <v>437</v>
      </c>
      <c r="DR111" s="857"/>
      <c r="DS111" s="857"/>
      <c r="DT111" s="857"/>
      <c r="DU111" s="857"/>
      <c r="DV111" s="834" t="s">
        <v>432</v>
      </c>
      <c r="DW111" s="834"/>
      <c r="DX111" s="834"/>
      <c r="DY111" s="834"/>
      <c r="DZ111" s="835"/>
    </row>
    <row r="112" spans="1:131" s="246" customFormat="1" ht="26.25" customHeight="1">
      <c r="A112" s="959" t="s">
        <v>438</v>
      </c>
      <c r="B112" s="960"/>
      <c r="C112" s="790" t="s">
        <v>439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432</v>
      </c>
      <c r="AB112" s="820"/>
      <c r="AC112" s="820"/>
      <c r="AD112" s="820"/>
      <c r="AE112" s="821"/>
      <c r="AF112" s="822" t="s">
        <v>432</v>
      </c>
      <c r="AG112" s="820"/>
      <c r="AH112" s="820"/>
      <c r="AI112" s="820"/>
      <c r="AJ112" s="821"/>
      <c r="AK112" s="822" t="s">
        <v>432</v>
      </c>
      <c r="AL112" s="820"/>
      <c r="AM112" s="820"/>
      <c r="AN112" s="820"/>
      <c r="AO112" s="821"/>
      <c r="AP112" s="867" t="s">
        <v>432</v>
      </c>
      <c r="AQ112" s="868"/>
      <c r="AR112" s="868"/>
      <c r="AS112" s="868"/>
      <c r="AT112" s="869"/>
      <c r="AU112" s="979"/>
      <c r="AV112" s="980"/>
      <c r="AW112" s="980"/>
      <c r="AX112" s="980"/>
      <c r="AY112" s="980"/>
      <c r="AZ112" s="855" t="s">
        <v>440</v>
      </c>
      <c r="BA112" s="790"/>
      <c r="BB112" s="790"/>
      <c r="BC112" s="790"/>
      <c r="BD112" s="790"/>
      <c r="BE112" s="790"/>
      <c r="BF112" s="790"/>
      <c r="BG112" s="790"/>
      <c r="BH112" s="790"/>
      <c r="BI112" s="790"/>
      <c r="BJ112" s="790"/>
      <c r="BK112" s="790"/>
      <c r="BL112" s="790"/>
      <c r="BM112" s="790"/>
      <c r="BN112" s="790"/>
      <c r="BO112" s="790"/>
      <c r="BP112" s="791"/>
      <c r="BQ112" s="856">
        <v>11268650</v>
      </c>
      <c r="BR112" s="857"/>
      <c r="BS112" s="857"/>
      <c r="BT112" s="857"/>
      <c r="BU112" s="857"/>
      <c r="BV112" s="857">
        <v>10608453</v>
      </c>
      <c r="BW112" s="857"/>
      <c r="BX112" s="857"/>
      <c r="BY112" s="857"/>
      <c r="BZ112" s="857"/>
      <c r="CA112" s="857">
        <v>9938929</v>
      </c>
      <c r="CB112" s="857"/>
      <c r="CC112" s="857"/>
      <c r="CD112" s="857"/>
      <c r="CE112" s="857"/>
      <c r="CF112" s="918">
        <v>100.3</v>
      </c>
      <c r="CG112" s="919"/>
      <c r="CH112" s="919"/>
      <c r="CI112" s="919"/>
      <c r="CJ112" s="919"/>
      <c r="CK112" s="974"/>
      <c r="CL112" s="861"/>
      <c r="CM112" s="864" t="s">
        <v>441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432</v>
      </c>
      <c r="DH112" s="857"/>
      <c r="DI112" s="857"/>
      <c r="DJ112" s="857"/>
      <c r="DK112" s="857"/>
      <c r="DL112" s="857" t="s">
        <v>432</v>
      </c>
      <c r="DM112" s="857"/>
      <c r="DN112" s="857"/>
      <c r="DO112" s="857"/>
      <c r="DP112" s="857"/>
      <c r="DQ112" s="857" t="s">
        <v>432</v>
      </c>
      <c r="DR112" s="857"/>
      <c r="DS112" s="857"/>
      <c r="DT112" s="857"/>
      <c r="DU112" s="857"/>
      <c r="DV112" s="834" t="s">
        <v>432</v>
      </c>
      <c r="DW112" s="834"/>
      <c r="DX112" s="834"/>
      <c r="DY112" s="834"/>
      <c r="DZ112" s="835"/>
    </row>
    <row r="113" spans="1:130" s="246" customFormat="1" ht="26.25" customHeight="1">
      <c r="A113" s="961"/>
      <c r="B113" s="962"/>
      <c r="C113" s="790" t="s">
        <v>442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1206965</v>
      </c>
      <c r="AB113" s="966"/>
      <c r="AC113" s="966"/>
      <c r="AD113" s="966"/>
      <c r="AE113" s="967"/>
      <c r="AF113" s="968">
        <v>1194562</v>
      </c>
      <c r="AG113" s="966"/>
      <c r="AH113" s="966"/>
      <c r="AI113" s="966"/>
      <c r="AJ113" s="967"/>
      <c r="AK113" s="968">
        <v>1145262</v>
      </c>
      <c r="AL113" s="966"/>
      <c r="AM113" s="966"/>
      <c r="AN113" s="966"/>
      <c r="AO113" s="967"/>
      <c r="AP113" s="969">
        <v>11.6</v>
      </c>
      <c r="AQ113" s="970"/>
      <c r="AR113" s="970"/>
      <c r="AS113" s="970"/>
      <c r="AT113" s="971"/>
      <c r="AU113" s="979"/>
      <c r="AV113" s="980"/>
      <c r="AW113" s="980"/>
      <c r="AX113" s="980"/>
      <c r="AY113" s="980"/>
      <c r="AZ113" s="855" t="s">
        <v>443</v>
      </c>
      <c r="BA113" s="790"/>
      <c r="BB113" s="790"/>
      <c r="BC113" s="790"/>
      <c r="BD113" s="790"/>
      <c r="BE113" s="790"/>
      <c r="BF113" s="790"/>
      <c r="BG113" s="790"/>
      <c r="BH113" s="790"/>
      <c r="BI113" s="790"/>
      <c r="BJ113" s="790"/>
      <c r="BK113" s="790"/>
      <c r="BL113" s="790"/>
      <c r="BM113" s="790"/>
      <c r="BN113" s="790"/>
      <c r="BO113" s="790"/>
      <c r="BP113" s="791"/>
      <c r="BQ113" s="856">
        <v>166355</v>
      </c>
      <c r="BR113" s="857"/>
      <c r="BS113" s="857"/>
      <c r="BT113" s="857"/>
      <c r="BU113" s="857"/>
      <c r="BV113" s="857">
        <v>163692</v>
      </c>
      <c r="BW113" s="857"/>
      <c r="BX113" s="857"/>
      <c r="BY113" s="857"/>
      <c r="BZ113" s="857"/>
      <c r="CA113" s="857">
        <v>173331</v>
      </c>
      <c r="CB113" s="857"/>
      <c r="CC113" s="857"/>
      <c r="CD113" s="857"/>
      <c r="CE113" s="857"/>
      <c r="CF113" s="918">
        <v>1.7</v>
      </c>
      <c r="CG113" s="919"/>
      <c r="CH113" s="919"/>
      <c r="CI113" s="919"/>
      <c r="CJ113" s="919"/>
      <c r="CK113" s="974"/>
      <c r="CL113" s="861"/>
      <c r="CM113" s="864" t="s">
        <v>444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432</v>
      </c>
      <c r="DH113" s="820"/>
      <c r="DI113" s="820"/>
      <c r="DJ113" s="820"/>
      <c r="DK113" s="821"/>
      <c r="DL113" s="822" t="s">
        <v>432</v>
      </c>
      <c r="DM113" s="820"/>
      <c r="DN113" s="820"/>
      <c r="DO113" s="820"/>
      <c r="DP113" s="821"/>
      <c r="DQ113" s="822" t="s">
        <v>432</v>
      </c>
      <c r="DR113" s="820"/>
      <c r="DS113" s="820"/>
      <c r="DT113" s="820"/>
      <c r="DU113" s="821"/>
      <c r="DV113" s="867" t="s">
        <v>432</v>
      </c>
      <c r="DW113" s="868"/>
      <c r="DX113" s="868"/>
      <c r="DY113" s="868"/>
      <c r="DZ113" s="869"/>
    </row>
    <row r="114" spans="1:130" s="246" customFormat="1" ht="26.25" customHeight="1">
      <c r="A114" s="961"/>
      <c r="B114" s="962"/>
      <c r="C114" s="790" t="s">
        <v>445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25245</v>
      </c>
      <c r="AB114" s="820"/>
      <c r="AC114" s="820"/>
      <c r="AD114" s="820"/>
      <c r="AE114" s="821"/>
      <c r="AF114" s="822">
        <v>26286</v>
      </c>
      <c r="AG114" s="820"/>
      <c r="AH114" s="820"/>
      <c r="AI114" s="820"/>
      <c r="AJ114" s="821"/>
      <c r="AK114" s="822">
        <v>28930</v>
      </c>
      <c r="AL114" s="820"/>
      <c r="AM114" s="820"/>
      <c r="AN114" s="820"/>
      <c r="AO114" s="821"/>
      <c r="AP114" s="867">
        <v>0.3</v>
      </c>
      <c r="AQ114" s="868"/>
      <c r="AR114" s="868"/>
      <c r="AS114" s="868"/>
      <c r="AT114" s="869"/>
      <c r="AU114" s="979"/>
      <c r="AV114" s="980"/>
      <c r="AW114" s="980"/>
      <c r="AX114" s="980"/>
      <c r="AY114" s="980"/>
      <c r="AZ114" s="855" t="s">
        <v>446</v>
      </c>
      <c r="BA114" s="790"/>
      <c r="BB114" s="790"/>
      <c r="BC114" s="790"/>
      <c r="BD114" s="790"/>
      <c r="BE114" s="790"/>
      <c r="BF114" s="790"/>
      <c r="BG114" s="790"/>
      <c r="BH114" s="790"/>
      <c r="BI114" s="790"/>
      <c r="BJ114" s="790"/>
      <c r="BK114" s="790"/>
      <c r="BL114" s="790"/>
      <c r="BM114" s="790"/>
      <c r="BN114" s="790"/>
      <c r="BO114" s="790"/>
      <c r="BP114" s="791"/>
      <c r="BQ114" s="856">
        <v>2377066</v>
      </c>
      <c r="BR114" s="857"/>
      <c r="BS114" s="857"/>
      <c r="BT114" s="857"/>
      <c r="BU114" s="857"/>
      <c r="BV114" s="857">
        <v>2360724</v>
      </c>
      <c r="BW114" s="857"/>
      <c r="BX114" s="857"/>
      <c r="BY114" s="857"/>
      <c r="BZ114" s="857"/>
      <c r="CA114" s="857">
        <v>2228488</v>
      </c>
      <c r="CB114" s="857"/>
      <c r="CC114" s="857"/>
      <c r="CD114" s="857"/>
      <c r="CE114" s="857"/>
      <c r="CF114" s="918">
        <v>22.5</v>
      </c>
      <c r="CG114" s="919"/>
      <c r="CH114" s="919"/>
      <c r="CI114" s="919"/>
      <c r="CJ114" s="919"/>
      <c r="CK114" s="974"/>
      <c r="CL114" s="861"/>
      <c r="CM114" s="864" t="s">
        <v>447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432</v>
      </c>
      <c r="DH114" s="820"/>
      <c r="DI114" s="820"/>
      <c r="DJ114" s="820"/>
      <c r="DK114" s="821"/>
      <c r="DL114" s="822" t="s">
        <v>432</v>
      </c>
      <c r="DM114" s="820"/>
      <c r="DN114" s="820"/>
      <c r="DO114" s="820"/>
      <c r="DP114" s="821"/>
      <c r="DQ114" s="822" t="s">
        <v>432</v>
      </c>
      <c r="DR114" s="820"/>
      <c r="DS114" s="820"/>
      <c r="DT114" s="820"/>
      <c r="DU114" s="821"/>
      <c r="DV114" s="867" t="s">
        <v>432</v>
      </c>
      <c r="DW114" s="868"/>
      <c r="DX114" s="868"/>
      <c r="DY114" s="868"/>
      <c r="DZ114" s="869"/>
    </row>
    <row r="115" spans="1:130" s="246" customFormat="1" ht="26.25" customHeight="1">
      <c r="A115" s="961"/>
      <c r="B115" s="962"/>
      <c r="C115" s="790" t="s">
        <v>448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39057</v>
      </c>
      <c r="AB115" s="966"/>
      <c r="AC115" s="966"/>
      <c r="AD115" s="966"/>
      <c r="AE115" s="967"/>
      <c r="AF115" s="968">
        <v>38048</v>
      </c>
      <c r="AG115" s="966"/>
      <c r="AH115" s="966"/>
      <c r="AI115" s="966"/>
      <c r="AJ115" s="967"/>
      <c r="AK115" s="968">
        <v>37478</v>
      </c>
      <c r="AL115" s="966"/>
      <c r="AM115" s="966"/>
      <c r="AN115" s="966"/>
      <c r="AO115" s="967"/>
      <c r="AP115" s="969">
        <v>0.4</v>
      </c>
      <c r="AQ115" s="970"/>
      <c r="AR115" s="970"/>
      <c r="AS115" s="970"/>
      <c r="AT115" s="971"/>
      <c r="AU115" s="979"/>
      <c r="AV115" s="980"/>
      <c r="AW115" s="980"/>
      <c r="AX115" s="980"/>
      <c r="AY115" s="980"/>
      <c r="AZ115" s="855" t="s">
        <v>449</v>
      </c>
      <c r="BA115" s="790"/>
      <c r="BB115" s="790"/>
      <c r="BC115" s="790"/>
      <c r="BD115" s="790"/>
      <c r="BE115" s="790"/>
      <c r="BF115" s="790"/>
      <c r="BG115" s="790"/>
      <c r="BH115" s="790"/>
      <c r="BI115" s="790"/>
      <c r="BJ115" s="790"/>
      <c r="BK115" s="790"/>
      <c r="BL115" s="790"/>
      <c r="BM115" s="790"/>
      <c r="BN115" s="790"/>
      <c r="BO115" s="790"/>
      <c r="BP115" s="791"/>
      <c r="BQ115" s="856" t="s">
        <v>432</v>
      </c>
      <c r="BR115" s="857"/>
      <c r="BS115" s="857"/>
      <c r="BT115" s="857"/>
      <c r="BU115" s="857"/>
      <c r="BV115" s="857" t="s">
        <v>437</v>
      </c>
      <c r="BW115" s="857"/>
      <c r="BX115" s="857"/>
      <c r="BY115" s="857"/>
      <c r="BZ115" s="857"/>
      <c r="CA115" s="857" t="s">
        <v>432</v>
      </c>
      <c r="CB115" s="857"/>
      <c r="CC115" s="857"/>
      <c r="CD115" s="857"/>
      <c r="CE115" s="857"/>
      <c r="CF115" s="918" t="s">
        <v>432</v>
      </c>
      <c r="CG115" s="919"/>
      <c r="CH115" s="919"/>
      <c r="CI115" s="919"/>
      <c r="CJ115" s="919"/>
      <c r="CK115" s="974"/>
      <c r="CL115" s="861"/>
      <c r="CM115" s="855" t="s">
        <v>450</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432</v>
      </c>
      <c r="DH115" s="820"/>
      <c r="DI115" s="820"/>
      <c r="DJ115" s="820"/>
      <c r="DK115" s="821"/>
      <c r="DL115" s="822" t="s">
        <v>432</v>
      </c>
      <c r="DM115" s="820"/>
      <c r="DN115" s="820"/>
      <c r="DO115" s="820"/>
      <c r="DP115" s="821"/>
      <c r="DQ115" s="822" t="s">
        <v>432</v>
      </c>
      <c r="DR115" s="820"/>
      <c r="DS115" s="820"/>
      <c r="DT115" s="820"/>
      <c r="DU115" s="821"/>
      <c r="DV115" s="867" t="s">
        <v>432</v>
      </c>
      <c r="DW115" s="868"/>
      <c r="DX115" s="868"/>
      <c r="DY115" s="868"/>
      <c r="DZ115" s="869"/>
    </row>
    <row r="116" spans="1:130" s="246" customFormat="1" ht="26.25" customHeight="1">
      <c r="A116" s="963"/>
      <c r="B116" s="964"/>
      <c r="C116" s="923" t="s">
        <v>451</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4</v>
      </c>
      <c r="AB116" s="820"/>
      <c r="AC116" s="820"/>
      <c r="AD116" s="820"/>
      <c r="AE116" s="821"/>
      <c r="AF116" s="822" t="s">
        <v>432</v>
      </c>
      <c r="AG116" s="820"/>
      <c r="AH116" s="820"/>
      <c r="AI116" s="820"/>
      <c r="AJ116" s="821"/>
      <c r="AK116" s="822" t="s">
        <v>432</v>
      </c>
      <c r="AL116" s="820"/>
      <c r="AM116" s="820"/>
      <c r="AN116" s="820"/>
      <c r="AO116" s="821"/>
      <c r="AP116" s="867" t="s">
        <v>432</v>
      </c>
      <c r="AQ116" s="868"/>
      <c r="AR116" s="868"/>
      <c r="AS116" s="868"/>
      <c r="AT116" s="869"/>
      <c r="AU116" s="979"/>
      <c r="AV116" s="980"/>
      <c r="AW116" s="980"/>
      <c r="AX116" s="980"/>
      <c r="AY116" s="980"/>
      <c r="AZ116" s="906" t="s">
        <v>452</v>
      </c>
      <c r="BA116" s="907"/>
      <c r="BB116" s="907"/>
      <c r="BC116" s="907"/>
      <c r="BD116" s="907"/>
      <c r="BE116" s="907"/>
      <c r="BF116" s="907"/>
      <c r="BG116" s="907"/>
      <c r="BH116" s="907"/>
      <c r="BI116" s="907"/>
      <c r="BJ116" s="907"/>
      <c r="BK116" s="907"/>
      <c r="BL116" s="907"/>
      <c r="BM116" s="907"/>
      <c r="BN116" s="907"/>
      <c r="BO116" s="907"/>
      <c r="BP116" s="908"/>
      <c r="BQ116" s="856" t="s">
        <v>432</v>
      </c>
      <c r="BR116" s="857"/>
      <c r="BS116" s="857"/>
      <c r="BT116" s="857"/>
      <c r="BU116" s="857"/>
      <c r="BV116" s="857" t="s">
        <v>432</v>
      </c>
      <c r="BW116" s="857"/>
      <c r="BX116" s="857"/>
      <c r="BY116" s="857"/>
      <c r="BZ116" s="857"/>
      <c r="CA116" s="857" t="s">
        <v>432</v>
      </c>
      <c r="CB116" s="857"/>
      <c r="CC116" s="857"/>
      <c r="CD116" s="857"/>
      <c r="CE116" s="857"/>
      <c r="CF116" s="918" t="s">
        <v>432</v>
      </c>
      <c r="CG116" s="919"/>
      <c r="CH116" s="919"/>
      <c r="CI116" s="919"/>
      <c r="CJ116" s="919"/>
      <c r="CK116" s="974"/>
      <c r="CL116" s="861"/>
      <c r="CM116" s="864" t="s">
        <v>453</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135722</v>
      </c>
      <c r="DH116" s="820"/>
      <c r="DI116" s="820"/>
      <c r="DJ116" s="820"/>
      <c r="DK116" s="821"/>
      <c r="DL116" s="822">
        <v>97669</v>
      </c>
      <c r="DM116" s="820"/>
      <c r="DN116" s="820"/>
      <c r="DO116" s="820"/>
      <c r="DP116" s="821"/>
      <c r="DQ116" s="822">
        <v>60195</v>
      </c>
      <c r="DR116" s="820"/>
      <c r="DS116" s="820"/>
      <c r="DT116" s="820"/>
      <c r="DU116" s="821"/>
      <c r="DV116" s="867">
        <v>0.6</v>
      </c>
      <c r="DW116" s="868"/>
      <c r="DX116" s="868"/>
      <c r="DY116" s="868"/>
      <c r="DZ116" s="869"/>
    </row>
    <row r="117" spans="1:130" s="246" customFormat="1" ht="26.25" customHeight="1">
      <c r="A117" s="944" t="s">
        <v>182</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454</v>
      </c>
      <c r="Z117" s="946"/>
      <c r="AA117" s="951">
        <v>3039178</v>
      </c>
      <c r="AB117" s="952"/>
      <c r="AC117" s="952"/>
      <c r="AD117" s="952"/>
      <c r="AE117" s="953"/>
      <c r="AF117" s="954">
        <v>3014313</v>
      </c>
      <c r="AG117" s="952"/>
      <c r="AH117" s="952"/>
      <c r="AI117" s="952"/>
      <c r="AJ117" s="953"/>
      <c r="AK117" s="954">
        <v>2968326</v>
      </c>
      <c r="AL117" s="952"/>
      <c r="AM117" s="952"/>
      <c r="AN117" s="952"/>
      <c r="AO117" s="953"/>
      <c r="AP117" s="955"/>
      <c r="AQ117" s="956"/>
      <c r="AR117" s="956"/>
      <c r="AS117" s="956"/>
      <c r="AT117" s="957"/>
      <c r="AU117" s="979"/>
      <c r="AV117" s="980"/>
      <c r="AW117" s="980"/>
      <c r="AX117" s="980"/>
      <c r="AY117" s="980"/>
      <c r="AZ117" s="906" t="s">
        <v>455</v>
      </c>
      <c r="BA117" s="907"/>
      <c r="BB117" s="907"/>
      <c r="BC117" s="907"/>
      <c r="BD117" s="907"/>
      <c r="BE117" s="907"/>
      <c r="BF117" s="907"/>
      <c r="BG117" s="907"/>
      <c r="BH117" s="907"/>
      <c r="BI117" s="907"/>
      <c r="BJ117" s="907"/>
      <c r="BK117" s="907"/>
      <c r="BL117" s="907"/>
      <c r="BM117" s="907"/>
      <c r="BN117" s="907"/>
      <c r="BO117" s="907"/>
      <c r="BP117" s="908"/>
      <c r="BQ117" s="856" t="s">
        <v>456</v>
      </c>
      <c r="BR117" s="857"/>
      <c r="BS117" s="857"/>
      <c r="BT117" s="857"/>
      <c r="BU117" s="857"/>
      <c r="BV117" s="857" t="s">
        <v>457</v>
      </c>
      <c r="BW117" s="857"/>
      <c r="BX117" s="857"/>
      <c r="BY117" s="857"/>
      <c r="BZ117" s="857"/>
      <c r="CA117" s="857" t="s">
        <v>126</v>
      </c>
      <c r="CB117" s="857"/>
      <c r="CC117" s="857"/>
      <c r="CD117" s="857"/>
      <c r="CE117" s="857"/>
      <c r="CF117" s="918" t="s">
        <v>458</v>
      </c>
      <c r="CG117" s="919"/>
      <c r="CH117" s="919"/>
      <c r="CI117" s="919"/>
      <c r="CJ117" s="919"/>
      <c r="CK117" s="974"/>
      <c r="CL117" s="861"/>
      <c r="CM117" s="864" t="s">
        <v>459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460</v>
      </c>
      <c r="DH117" s="820"/>
      <c r="DI117" s="820"/>
      <c r="DJ117" s="820"/>
      <c r="DK117" s="821"/>
      <c r="DL117" s="822" t="s">
        <v>126</v>
      </c>
      <c r="DM117" s="820"/>
      <c r="DN117" s="820"/>
      <c r="DO117" s="820"/>
      <c r="DP117" s="821"/>
      <c r="DQ117" s="822" t="s">
        <v>461</v>
      </c>
      <c r="DR117" s="820"/>
      <c r="DS117" s="820"/>
      <c r="DT117" s="820"/>
      <c r="DU117" s="821"/>
      <c r="DV117" s="867" t="s">
        <v>462</v>
      </c>
      <c r="DW117" s="868"/>
      <c r="DX117" s="868"/>
      <c r="DY117" s="868"/>
      <c r="DZ117" s="869"/>
    </row>
    <row r="118" spans="1:130" s="246" customFormat="1" ht="26.25" customHeight="1">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301</v>
      </c>
      <c r="AG118" s="945"/>
      <c r="AH118" s="945"/>
      <c r="AI118" s="945"/>
      <c r="AJ118" s="946"/>
      <c r="AK118" s="947" t="s">
        <v>300</v>
      </c>
      <c r="AL118" s="945"/>
      <c r="AM118" s="945"/>
      <c r="AN118" s="945"/>
      <c r="AO118" s="946"/>
      <c r="AP118" s="948" t="s">
        <v>425</v>
      </c>
      <c r="AQ118" s="949"/>
      <c r="AR118" s="949"/>
      <c r="AS118" s="949"/>
      <c r="AT118" s="950"/>
      <c r="AU118" s="979"/>
      <c r="AV118" s="980"/>
      <c r="AW118" s="980"/>
      <c r="AX118" s="980"/>
      <c r="AY118" s="980"/>
      <c r="AZ118" s="922" t="s">
        <v>463</v>
      </c>
      <c r="BA118" s="923"/>
      <c r="BB118" s="923"/>
      <c r="BC118" s="923"/>
      <c r="BD118" s="923"/>
      <c r="BE118" s="923"/>
      <c r="BF118" s="923"/>
      <c r="BG118" s="923"/>
      <c r="BH118" s="923"/>
      <c r="BI118" s="923"/>
      <c r="BJ118" s="923"/>
      <c r="BK118" s="923"/>
      <c r="BL118" s="923"/>
      <c r="BM118" s="923"/>
      <c r="BN118" s="923"/>
      <c r="BO118" s="923"/>
      <c r="BP118" s="924"/>
      <c r="BQ118" s="925" t="s">
        <v>456</v>
      </c>
      <c r="BR118" s="888"/>
      <c r="BS118" s="888"/>
      <c r="BT118" s="888"/>
      <c r="BU118" s="888"/>
      <c r="BV118" s="888" t="s">
        <v>464</v>
      </c>
      <c r="BW118" s="888"/>
      <c r="BX118" s="888"/>
      <c r="BY118" s="888"/>
      <c r="BZ118" s="888"/>
      <c r="CA118" s="888" t="s">
        <v>126</v>
      </c>
      <c r="CB118" s="888"/>
      <c r="CC118" s="888"/>
      <c r="CD118" s="888"/>
      <c r="CE118" s="888"/>
      <c r="CF118" s="918" t="s">
        <v>465</v>
      </c>
      <c r="CG118" s="919"/>
      <c r="CH118" s="919"/>
      <c r="CI118" s="919"/>
      <c r="CJ118" s="919"/>
      <c r="CK118" s="974"/>
      <c r="CL118" s="861"/>
      <c r="CM118" s="864" t="s">
        <v>466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461</v>
      </c>
      <c r="DH118" s="820"/>
      <c r="DI118" s="820"/>
      <c r="DJ118" s="820"/>
      <c r="DK118" s="821"/>
      <c r="DL118" s="822" t="s">
        <v>460</v>
      </c>
      <c r="DM118" s="820"/>
      <c r="DN118" s="820"/>
      <c r="DO118" s="820"/>
      <c r="DP118" s="821"/>
      <c r="DQ118" s="822" t="s">
        <v>467</v>
      </c>
      <c r="DR118" s="820"/>
      <c r="DS118" s="820"/>
      <c r="DT118" s="820"/>
      <c r="DU118" s="821"/>
      <c r="DV118" s="867" t="s">
        <v>468</v>
      </c>
      <c r="DW118" s="868"/>
      <c r="DX118" s="868"/>
      <c r="DY118" s="868"/>
      <c r="DZ118" s="869"/>
    </row>
    <row r="119" spans="1:130" s="246" customFormat="1" ht="26.25" customHeight="1">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126</v>
      </c>
      <c r="AB119" s="938"/>
      <c r="AC119" s="938"/>
      <c r="AD119" s="938"/>
      <c r="AE119" s="939"/>
      <c r="AF119" s="940" t="s">
        <v>464</v>
      </c>
      <c r="AG119" s="938"/>
      <c r="AH119" s="938"/>
      <c r="AI119" s="938"/>
      <c r="AJ119" s="939"/>
      <c r="AK119" s="940" t="s">
        <v>458</v>
      </c>
      <c r="AL119" s="938"/>
      <c r="AM119" s="938"/>
      <c r="AN119" s="938"/>
      <c r="AO119" s="939"/>
      <c r="AP119" s="941" t="s">
        <v>126</v>
      </c>
      <c r="AQ119" s="942"/>
      <c r="AR119" s="942"/>
      <c r="AS119" s="942"/>
      <c r="AT119" s="943"/>
      <c r="AU119" s="981"/>
      <c r="AV119" s="982"/>
      <c r="AW119" s="982"/>
      <c r="AX119" s="982"/>
      <c r="AY119" s="982"/>
      <c r="AZ119" s="277" t="s">
        <v>182</v>
      </c>
      <c r="BA119" s="277"/>
      <c r="BB119" s="277"/>
      <c r="BC119" s="277"/>
      <c r="BD119" s="277"/>
      <c r="BE119" s="277"/>
      <c r="BF119" s="277"/>
      <c r="BG119" s="277"/>
      <c r="BH119" s="277"/>
      <c r="BI119" s="277"/>
      <c r="BJ119" s="277"/>
      <c r="BK119" s="277"/>
      <c r="BL119" s="277"/>
      <c r="BM119" s="277"/>
      <c r="BN119" s="277"/>
      <c r="BO119" s="920" t="s">
        <v>469</v>
      </c>
      <c r="BP119" s="921"/>
      <c r="BQ119" s="925">
        <v>33914722</v>
      </c>
      <c r="BR119" s="888"/>
      <c r="BS119" s="888"/>
      <c r="BT119" s="888"/>
      <c r="BU119" s="888"/>
      <c r="BV119" s="888">
        <v>32186948</v>
      </c>
      <c r="BW119" s="888"/>
      <c r="BX119" s="888"/>
      <c r="BY119" s="888"/>
      <c r="BZ119" s="888"/>
      <c r="CA119" s="888">
        <v>30858780</v>
      </c>
      <c r="CB119" s="888"/>
      <c r="CC119" s="888"/>
      <c r="CD119" s="888"/>
      <c r="CE119" s="888"/>
      <c r="CF119" s="786"/>
      <c r="CG119" s="787"/>
      <c r="CH119" s="787"/>
      <c r="CI119" s="787"/>
      <c r="CJ119" s="877"/>
      <c r="CK119" s="975"/>
      <c r="CL119" s="863"/>
      <c r="CM119" s="881" t="s">
        <v>470</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468</v>
      </c>
      <c r="DH119" s="803"/>
      <c r="DI119" s="803"/>
      <c r="DJ119" s="803"/>
      <c r="DK119" s="804"/>
      <c r="DL119" s="805" t="s">
        <v>471</v>
      </c>
      <c r="DM119" s="803"/>
      <c r="DN119" s="803"/>
      <c r="DO119" s="803"/>
      <c r="DP119" s="804"/>
      <c r="DQ119" s="805" t="s">
        <v>467</v>
      </c>
      <c r="DR119" s="803"/>
      <c r="DS119" s="803"/>
      <c r="DT119" s="803"/>
      <c r="DU119" s="804"/>
      <c r="DV119" s="891" t="s">
        <v>461</v>
      </c>
      <c r="DW119" s="892"/>
      <c r="DX119" s="892"/>
      <c r="DY119" s="892"/>
      <c r="DZ119" s="893"/>
    </row>
    <row r="120" spans="1:130" s="246" customFormat="1" ht="26.25" customHeight="1">
      <c r="A120" s="860"/>
      <c r="B120" s="861"/>
      <c r="C120" s="864" t="s">
        <v>436</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462</v>
      </c>
      <c r="AB120" s="820"/>
      <c r="AC120" s="820"/>
      <c r="AD120" s="820"/>
      <c r="AE120" s="821"/>
      <c r="AF120" s="822" t="s">
        <v>472</v>
      </c>
      <c r="AG120" s="820"/>
      <c r="AH120" s="820"/>
      <c r="AI120" s="820"/>
      <c r="AJ120" s="821"/>
      <c r="AK120" s="822" t="s">
        <v>456</v>
      </c>
      <c r="AL120" s="820"/>
      <c r="AM120" s="820"/>
      <c r="AN120" s="820"/>
      <c r="AO120" s="821"/>
      <c r="AP120" s="867" t="s">
        <v>126</v>
      </c>
      <c r="AQ120" s="868"/>
      <c r="AR120" s="868"/>
      <c r="AS120" s="868"/>
      <c r="AT120" s="869"/>
      <c r="AU120" s="926" t="s">
        <v>473</v>
      </c>
      <c r="AV120" s="927"/>
      <c r="AW120" s="927"/>
      <c r="AX120" s="927"/>
      <c r="AY120" s="928"/>
      <c r="AZ120" s="903" t="s">
        <v>474</v>
      </c>
      <c r="BA120" s="848"/>
      <c r="BB120" s="848"/>
      <c r="BC120" s="848"/>
      <c r="BD120" s="848"/>
      <c r="BE120" s="848"/>
      <c r="BF120" s="848"/>
      <c r="BG120" s="848"/>
      <c r="BH120" s="848"/>
      <c r="BI120" s="848"/>
      <c r="BJ120" s="848"/>
      <c r="BK120" s="848"/>
      <c r="BL120" s="848"/>
      <c r="BM120" s="848"/>
      <c r="BN120" s="848"/>
      <c r="BO120" s="848"/>
      <c r="BP120" s="849"/>
      <c r="BQ120" s="904">
        <v>7198954</v>
      </c>
      <c r="BR120" s="885"/>
      <c r="BS120" s="885"/>
      <c r="BT120" s="885"/>
      <c r="BU120" s="885"/>
      <c r="BV120" s="885">
        <v>6929315</v>
      </c>
      <c r="BW120" s="885"/>
      <c r="BX120" s="885"/>
      <c r="BY120" s="885"/>
      <c r="BZ120" s="885"/>
      <c r="CA120" s="885">
        <v>6963199</v>
      </c>
      <c r="CB120" s="885"/>
      <c r="CC120" s="885"/>
      <c r="CD120" s="885"/>
      <c r="CE120" s="885"/>
      <c r="CF120" s="909">
        <v>70.3</v>
      </c>
      <c r="CG120" s="910"/>
      <c r="CH120" s="910"/>
      <c r="CI120" s="910"/>
      <c r="CJ120" s="910"/>
      <c r="CK120" s="911" t="s">
        <v>475</v>
      </c>
      <c r="CL120" s="895"/>
      <c r="CM120" s="895"/>
      <c r="CN120" s="895"/>
      <c r="CO120" s="896"/>
      <c r="CP120" s="915" t="s">
        <v>476</v>
      </c>
      <c r="CQ120" s="916"/>
      <c r="CR120" s="916"/>
      <c r="CS120" s="916"/>
      <c r="CT120" s="916"/>
      <c r="CU120" s="916"/>
      <c r="CV120" s="916"/>
      <c r="CW120" s="916"/>
      <c r="CX120" s="916"/>
      <c r="CY120" s="916"/>
      <c r="CZ120" s="916"/>
      <c r="DA120" s="916"/>
      <c r="DB120" s="916"/>
      <c r="DC120" s="916"/>
      <c r="DD120" s="916"/>
      <c r="DE120" s="916"/>
      <c r="DF120" s="917"/>
      <c r="DG120" s="904">
        <v>7802347</v>
      </c>
      <c r="DH120" s="885"/>
      <c r="DI120" s="885"/>
      <c r="DJ120" s="885"/>
      <c r="DK120" s="885"/>
      <c r="DL120" s="885">
        <v>7426930</v>
      </c>
      <c r="DM120" s="885"/>
      <c r="DN120" s="885"/>
      <c r="DO120" s="885"/>
      <c r="DP120" s="885"/>
      <c r="DQ120" s="885">
        <v>6988712</v>
      </c>
      <c r="DR120" s="885"/>
      <c r="DS120" s="885"/>
      <c r="DT120" s="885"/>
      <c r="DU120" s="885"/>
      <c r="DV120" s="886">
        <v>70.5</v>
      </c>
      <c r="DW120" s="886"/>
      <c r="DX120" s="886"/>
      <c r="DY120" s="886"/>
      <c r="DZ120" s="887"/>
    </row>
    <row r="121" spans="1:130" s="246" customFormat="1" ht="26.25" customHeight="1">
      <c r="A121" s="860"/>
      <c r="B121" s="861"/>
      <c r="C121" s="906" t="s">
        <v>477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460</v>
      </c>
      <c r="AB121" s="820"/>
      <c r="AC121" s="820"/>
      <c r="AD121" s="820"/>
      <c r="AE121" s="821"/>
      <c r="AF121" s="822" t="s">
        <v>462</v>
      </c>
      <c r="AG121" s="820"/>
      <c r="AH121" s="820"/>
      <c r="AI121" s="820"/>
      <c r="AJ121" s="821"/>
      <c r="AK121" s="822" t="s">
        <v>467</v>
      </c>
      <c r="AL121" s="820"/>
      <c r="AM121" s="820"/>
      <c r="AN121" s="820"/>
      <c r="AO121" s="821"/>
      <c r="AP121" s="867" t="s">
        <v>465</v>
      </c>
      <c r="AQ121" s="868"/>
      <c r="AR121" s="868"/>
      <c r="AS121" s="868"/>
      <c r="AT121" s="869"/>
      <c r="AU121" s="929"/>
      <c r="AV121" s="930"/>
      <c r="AW121" s="930"/>
      <c r="AX121" s="930"/>
      <c r="AY121" s="931"/>
      <c r="AZ121" s="855" t="s">
        <v>478</v>
      </c>
      <c r="BA121" s="790"/>
      <c r="BB121" s="790"/>
      <c r="BC121" s="790"/>
      <c r="BD121" s="790"/>
      <c r="BE121" s="790"/>
      <c r="BF121" s="790"/>
      <c r="BG121" s="790"/>
      <c r="BH121" s="790"/>
      <c r="BI121" s="790"/>
      <c r="BJ121" s="790"/>
      <c r="BK121" s="790"/>
      <c r="BL121" s="790"/>
      <c r="BM121" s="790"/>
      <c r="BN121" s="790"/>
      <c r="BO121" s="790"/>
      <c r="BP121" s="791"/>
      <c r="BQ121" s="856">
        <v>1009960</v>
      </c>
      <c r="BR121" s="857"/>
      <c r="BS121" s="857"/>
      <c r="BT121" s="857"/>
      <c r="BU121" s="857"/>
      <c r="BV121" s="857">
        <v>933243</v>
      </c>
      <c r="BW121" s="857"/>
      <c r="BX121" s="857"/>
      <c r="BY121" s="857"/>
      <c r="BZ121" s="857"/>
      <c r="CA121" s="857">
        <v>871733</v>
      </c>
      <c r="CB121" s="857"/>
      <c r="CC121" s="857"/>
      <c r="CD121" s="857"/>
      <c r="CE121" s="857"/>
      <c r="CF121" s="918">
        <v>8.8000000000000007</v>
      </c>
      <c r="CG121" s="919"/>
      <c r="CH121" s="919"/>
      <c r="CI121" s="919"/>
      <c r="CJ121" s="919"/>
      <c r="CK121" s="912"/>
      <c r="CL121" s="898"/>
      <c r="CM121" s="898"/>
      <c r="CN121" s="898"/>
      <c r="CO121" s="899"/>
      <c r="CP121" s="878" t="s">
        <v>479</v>
      </c>
      <c r="CQ121" s="879"/>
      <c r="CR121" s="879"/>
      <c r="CS121" s="879"/>
      <c r="CT121" s="879"/>
      <c r="CU121" s="879"/>
      <c r="CV121" s="879"/>
      <c r="CW121" s="879"/>
      <c r="CX121" s="879"/>
      <c r="CY121" s="879"/>
      <c r="CZ121" s="879"/>
      <c r="DA121" s="879"/>
      <c r="DB121" s="879"/>
      <c r="DC121" s="879"/>
      <c r="DD121" s="879"/>
      <c r="DE121" s="879"/>
      <c r="DF121" s="880"/>
      <c r="DG121" s="856">
        <v>2631489</v>
      </c>
      <c r="DH121" s="857"/>
      <c r="DI121" s="857"/>
      <c r="DJ121" s="857"/>
      <c r="DK121" s="857"/>
      <c r="DL121" s="857">
        <v>2441364</v>
      </c>
      <c r="DM121" s="857"/>
      <c r="DN121" s="857"/>
      <c r="DO121" s="857"/>
      <c r="DP121" s="857"/>
      <c r="DQ121" s="857">
        <v>2245247</v>
      </c>
      <c r="DR121" s="857"/>
      <c r="DS121" s="857"/>
      <c r="DT121" s="857"/>
      <c r="DU121" s="857"/>
      <c r="DV121" s="834">
        <v>22.7</v>
      </c>
      <c r="DW121" s="834"/>
      <c r="DX121" s="834"/>
      <c r="DY121" s="834"/>
      <c r="DZ121" s="835"/>
    </row>
    <row r="122" spans="1:130" s="246" customFormat="1" ht="26.25" customHeight="1">
      <c r="A122" s="860"/>
      <c r="B122" s="861"/>
      <c r="C122" s="864" t="s">
        <v>447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468</v>
      </c>
      <c r="AB122" s="820"/>
      <c r="AC122" s="820"/>
      <c r="AD122" s="820"/>
      <c r="AE122" s="821"/>
      <c r="AF122" s="822" t="s">
        <v>461</v>
      </c>
      <c r="AG122" s="820"/>
      <c r="AH122" s="820"/>
      <c r="AI122" s="820"/>
      <c r="AJ122" s="821"/>
      <c r="AK122" s="822" t="s">
        <v>460</v>
      </c>
      <c r="AL122" s="820"/>
      <c r="AM122" s="820"/>
      <c r="AN122" s="820"/>
      <c r="AO122" s="821"/>
      <c r="AP122" s="867" t="s">
        <v>126</v>
      </c>
      <c r="AQ122" s="868"/>
      <c r="AR122" s="868"/>
      <c r="AS122" s="868"/>
      <c r="AT122" s="869"/>
      <c r="AU122" s="929"/>
      <c r="AV122" s="930"/>
      <c r="AW122" s="930"/>
      <c r="AX122" s="930"/>
      <c r="AY122" s="931"/>
      <c r="AZ122" s="922" t="s">
        <v>480</v>
      </c>
      <c r="BA122" s="923"/>
      <c r="BB122" s="923"/>
      <c r="BC122" s="923"/>
      <c r="BD122" s="923"/>
      <c r="BE122" s="923"/>
      <c r="BF122" s="923"/>
      <c r="BG122" s="923"/>
      <c r="BH122" s="923"/>
      <c r="BI122" s="923"/>
      <c r="BJ122" s="923"/>
      <c r="BK122" s="923"/>
      <c r="BL122" s="923"/>
      <c r="BM122" s="923"/>
      <c r="BN122" s="923"/>
      <c r="BO122" s="923"/>
      <c r="BP122" s="924"/>
      <c r="BQ122" s="925">
        <v>23750669</v>
      </c>
      <c r="BR122" s="888"/>
      <c r="BS122" s="888"/>
      <c r="BT122" s="888"/>
      <c r="BU122" s="888"/>
      <c r="BV122" s="888">
        <v>23386312</v>
      </c>
      <c r="BW122" s="888"/>
      <c r="BX122" s="888"/>
      <c r="BY122" s="888"/>
      <c r="BZ122" s="888"/>
      <c r="CA122" s="888">
        <v>22645832</v>
      </c>
      <c r="CB122" s="888"/>
      <c r="CC122" s="888"/>
      <c r="CD122" s="888"/>
      <c r="CE122" s="888"/>
      <c r="CF122" s="889">
        <v>228.5</v>
      </c>
      <c r="CG122" s="890"/>
      <c r="CH122" s="890"/>
      <c r="CI122" s="890"/>
      <c r="CJ122" s="890"/>
      <c r="CK122" s="912"/>
      <c r="CL122" s="898"/>
      <c r="CM122" s="898"/>
      <c r="CN122" s="898"/>
      <c r="CO122" s="899"/>
      <c r="CP122" s="878" t="s">
        <v>481</v>
      </c>
      <c r="CQ122" s="879"/>
      <c r="CR122" s="879"/>
      <c r="CS122" s="879"/>
      <c r="CT122" s="879"/>
      <c r="CU122" s="879"/>
      <c r="CV122" s="879"/>
      <c r="CW122" s="879"/>
      <c r="CX122" s="879"/>
      <c r="CY122" s="879"/>
      <c r="CZ122" s="879"/>
      <c r="DA122" s="879"/>
      <c r="DB122" s="879"/>
      <c r="DC122" s="879"/>
      <c r="DD122" s="879"/>
      <c r="DE122" s="879"/>
      <c r="DF122" s="880"/>
      <c r="DG122" s="856">
        <v>735256</v>
      </c>
      <c r="DH122" s="857"/>
      <c r="DI122" s="857"/>
      <c r="DJ122" s="857"/>
      <c r="DK122" s="857"/>
      <c r="DL122" s="857">
        <v>645254</v>
      </c>
      <c r="DM122" s="857"/>
      <c r="DN122" s="857"/>
      <c r="DO122" s="857"/>
      <c r="DP122" s="857"/>
      <c r="DQ122" s="857">
        <v>570687</v>
      </c>
      <c r="DR122" s="857"/>
      <c r="DS122" s="857"/>
      <c r="DT122" s="857"/>
      <c r="DU122" s="857"/>
      <c r="DV122" s="834">
        <v>5.8</v>
      </c>
      <c r="DW122" s="834"/>
      <c r="DX122" s="834"/>
      <c r="DY122" s="834"/>
      <c r="DZ122" s="835"/>
    </row>
    <row r="123" spans="1:130" s="246" customFormat="1" ht="26.25" customHeight="1">
      <c r="A123" s="860"/>
      <c r="B123" s="861"/>
      <c r="C123" s="864" t="s">
        <v>453</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36427</v>
      </c>
      <c r="AB123" s="820"/>
      <c r="AC123" s="820"/>
      <c r="AD123" s="820"/>
      <c r="AE123" s="821"/>
      <c r="AF123" s="822">
        <v>36005</v>
      </c>
      <c r="AG123" s="820"/>
      <c r="AH123" s="820"/>
      <c r="AI123" s="820"/>
      <c r="AJ123" s="821"/>
      <c r="AK123" s="822">
        <v>36007</v>
      </c>
      <c r="AL123" s="820"/>
      <c r="AM123" s="820"/>
      <c r="AN123" s="820"/>
      <c r="AO123" s="821"/>
      <c r="AP123" s="867">
        <v>0.4</v>
      </c>
      <c r="AQ123" s="868"/>
      <c r="AR123" s="868"/>
      <c r="AS123" s="868"/>
      <c r="AT123" s="869"/>
      <c r="AU123" s="932"/>
      <c r="AV123" s="933"/>
      <c r="AW123" s="933"/>
      <c r="AX123" s="933"/>
      <c r="AY123" s="933"/>
      <c r="AZ123" s="277" t="s">
        <v>182</v>
      </c>
      <c r="BA123" s="277"/>
      <c r="BB123" s="277"/>
      <c r="BC123" s="277"/>
      <c r="BD123" s="277"/>
      <c r="BE123" s="277"/>
      <c r="BF123" s="277"/>
      <c r="BG123" s="277"/>
      <c r="BH123" s="277"/>
      <c r="BI123" s="277"/>
      <c r="BJ123" s="277"/>
      <c r="BK123" s="277"/>
      <c r="BL123" s="277"/>
      <c r="BM123" s="277"/>
      <c r="BN123" s="277"/>
      <c r="BO123" s="920" t="s">
        <v>482</v>
      </c>
      <c r="BP123" s="921"/>
      <c r="BQ123" s="875">
        <v>31959583</v>
      </c>
      <c r="BR123" s="876"/>
      <c r="BS123" s="876"/>
      <c r="BT123" s="876"/>
      <c r="BU123" s="876"/>
      <c r="BV123" s="876">
        <v>31248870</v>
      </c>
      <c r="BW123" s="876"/>
      <c r="BX123" s="876"/>
      <c r="BY123" s="876"/>
      <c r="BZ123" s="876"/>
      <c r="CA123" s="876">
        <v>30480764</v>
      </c>
      <c r="CB123" s="876"/>
      <c r="CC123" s="876"/>
      <c r="CD123" s="876"/>
      <c r="CE123" s="876"/>
      <c r="CF123" s="786"/>
      <c r="CG123" s="787"/>
      <c r="CH123" s="787"/>
      <c r="CI123" s="787"/>
      <c r="CJ123" s="877"/>
      <c r="CK123" s="912"/>
      <c r="CL123" s="898"/>
      <c r="CM123" s="898"/>
      <c r="CN123" s="898"/>
      <c r="CO123" s="899"/>
      <c r="CP123" s="878" t="s">
        <v>483</v>
      </c>
      <c r="CQ123" s="879"/>
      <c r="CR123" s="879"/>
      <c r="CS123" s="879"/>
      <c r="CT123" s="879"/>
      <c r="CU123" s="879"/>
      <c r="CV123" s="879"/>
      <c r="CW123" s="879"/>
      <c r="CX123" s="879"/>
      <c r="CY123" s="879"/>
      <c r="CZ123" s="879"/>
      <c r="DA123" s="879"/>
      <c r="DB123" s="879"/>
      <c r="DC123" s="879"/>
      <c r="DD123" s="879"/>
      <c r="DE123" s="879"/>
      <c r="DF123" s="880"/>
      <c r="DG123" s="819">
        <v>99558</v>
      </c>
      <c r="DH123" s="820"/>
      <c r="DI123" s="820"/>
      <c r="DJ123" s="820"/>
      <c r="DK123" s="821"/>
      <c r="DL123" s="822">
        <v>94905</v>
      </c>
      <c r="DM123" s="820"/>
      <c r="DN123" s="820"/>
      <c r="DO123" s="820"/>
      <c r="DP123" s="821"/>
      <c r="DQ123" s="822">
        <v>134283</v>
      </c>
      <c r="DR123" s="820"/>
      <c r="DS123" s="820"/>
      <c r="DT123" s="820"/>
      <c r="DU123" s="821"/>
      <c r="DV123" s="867">
        <v>1.4</v>
      </c>
      <c r="DW123" s="868"/>
      <c r="DX123" s="868"/>
      <c r="DY123" s="868"/>
      <c r="DZ123" s="869"/>
    </row>
    <row r="124" spans="1:130" s="246" customFormat="1" ht="26.25" customHeight="1" thickBot="1">
      <c r="A124" s="860"/>
      <c r="B124" s="861"/>
      <c r="C124" s="864" t="s">
        <v>459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464</v>
      </c>
      <c r="AB124" s="820"/>
      <c r="AC124" s="820"/>
      <c r="AD124" s="820"/>
      <c r="AE124" s="821"/>
      <c r="AF124" s="822" t="s">
        <v>461</v>
      </c>
      <c r="AG124" s="820"/>
      <c r="AH124" s="820"/>
      <c r="AI124" s="820"/>
      <c r="AJ124" s="821"/>
      <c r="AK124" s="822" t="s">
        <v>460</v>
      </c>
      <c r="AL124" s="820"/>
      <c r="AM124" s="820"/>
      <c r="AN124" s="820"/>
      <c r="AO124" s="821"/>
      <c r="AP124" s="867" t="s">
        <v>126</v>
      </c>
      <c r="AQ124" s="868"/>
      <c r="AR124" s="868"/>
      <c r="AS124" s="868"/>
      <c r="AT124" s="869"/>
      <c r="AU124" s="870" t="s">
        <v>484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18.899999999999999</v>
      </c>
      <c r="BR124" s="874"/>
      <c r="BS124" s="874"/>
      <c r="BT124" s="874"/>
      <c r="BU124" s="874"/>
      <c r="BV124" s="874">
        <v>9.1999999999999993</v>
      </c>
      <c r="BW124" s="874"/>
      <c r="BX124" s="874"/>
      <c r="BY124" s="874"/>
      <c r="BZ124" s="874"/>
      <c r="CA124" s="874">
        <v>3.8</v>
      </c>
      <c r="CB124" s="874"/>
      <c r="CC124" s="874"/>
      <c r="CD124" s="874"/>
      <c r="CE124" s="874"/>
      <c r="CF124" s="764"/>
      <c r="CG124" s="765"/>
      <c r="CH124" s="765"/>
      <c r="CI124" s="765"/>
      <c r="CJ124" s="905"/>
      <c r="CK124" s="913"/>
      <c r="CL124" s="913"/>
      <c r="CM124" s="913"/>
      <c r="CN124" s="913"/>
      <c r="CO124" s="914"/>
      <c r="CP124" s="878" t="s">
        <v>485</v>
      </c>
      <c r="CQ124" s="879"/>
      <c r="CR124" s="879"/>
      <c r="CS124" s="879"/>
      <c r="CT124" s="879"/>
      <c r="CU124" s="879"/>
      <c r="CV124" s="879"/>
      <c r="CW124" s="879"/>
      <c r="CX124" s="879"/>
      <c r="CY124" s="879"/>
      <c r="CZ124" s="879"/>
      <c r="DA124" s="879"/>
      <c r="DB124" s="879"/>
      <c r="DC124" s="879"/>
      <c r="DD124" s="879"/>
      <c r="DE124" s="879"/>
      <c r="DF124" s="880"/>
      <c r="DG124" s="802" t="s">
        <v>461</v>
      </c>
      <c r="DH124" s="803"/>
      <c r="DI124" s="803"/>
      <c r="DJ124" s="803"/>
      <c r="DK124" s="804"/>
      <c r="DL124" s="805" t="s">
        <v>461</v>
      </c>
      <c r="DM124" s="803"/>
      <c r="DN124" s="803"/>
      <c r="DO124" s="803"/>
      <c r="DP124" s="804"/>
      <c r="DQ124" s="805" t="s">
        <v>456</v>
      </c>
      <c r="DR124" s="803"/>
      <c r="DS124" s="803"/>
      <c r="DT124" s="803"/>
      <c r="DU124" s="804"/>
      <c r="DV124" s="891" t="s">
        <v>460</v>
      </c>
      <c r="DW124" s="892"/>
      <c r="DX124" s="892"/>
      <c r="DY124" s="892"/>
      <c r="DZ124" s="893"/>
    </row>
    <row r="125" spans="1:130" s="246" customFormat="1" ht="26.25" customHeight="1">
      <c r="A125" s="860"/>
      <c r="B125" s="861"/>
      <c r="C125" s="864" t="s">
        <v>466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461</v>
      </c>
      <c r="AB125" s="820"/>
      <c r="AC125" s="820"/>
      <c r="AD125" s="820"/>
      <c r="AE125" s="821"/>
      <c r="AF125" s="822" t="s">
        <v>456</v>
      </c>
      <c r="AG125" s="820"/>
      <c r="AH125" s="820"/>
      <c r="AI125" s="820"/>
      <c r="AJ125" s="821"/>
      <c r="AK125" s="822" t="s">
        <v>456</v>
      </c>
      <c r="AL125" s="820"/>
      <c r="AM125" s="820"/>
      <c r="AN125" s="820"/>
      <c r="AO125" s="821"/>
      <c r="AP125" s="867" t="s">
        <v>467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486</v>
      </c>
      <c r="CL125" s="895"/>
      <c r="CM125" s="895"/>
      <c r="CN125" s="895"/>
      <c r="CO125" s="896"/>
      <c r="CP125" s="903" t="s">
        <v>487</v>
      </c>
      <c r="CQ125" s="848"/>
      <c r="CR125" s="848"/>
      <c r="CS125" s="848"/>
      <c r="CT125" s="848"/>
      <c r="CU125" s="848"/>
      <c r="CV125" s="848"/>
      <c r="CW125" s="848"/>
      <c r="CX125" s="848"/>
      <c r="CY125" s="848"/>
      <c r="CZ125" s="848"/>
      <c r="DA125" s="848"/>
      <c r="DB125" s="848"/>
      <c r="DC125" s="848"/>
      <c r="DD125" s="848"/>
      <c r="DE125" s="848"/>
      <c r="DF125" s="849"/>
      <c r="DG125" s="904" t="s">
        <v>460</v>
      </c>
      <c r="DH125" s="885"/>
      <c r="DI125" s="885"/>
      <c r="DJ125" s="885"/>
      <c r="DK125" s="885"/>
      <c r="DL125" s="885" t="s">
        <v>472</v>
      </c>
      <c r="DM125" s="885"/>
      <c r="DN125" s="885"/>
      <c r="DO125" s="885"/>
      <c r="DP125" s="885"/>
      <c r="DQ125" s="885" t="s">
        <v>126</v>
      </c>
      <c r="DR125" s="885"/>
      <c r="DS125" s="885"/>
      <c r="DT125" s="885"/>
      <c r="DU125" s="885"/>
      <c r="DV125" s="886" t="s">
        <v>126</v>
      </c>
      <c r="DW125" s="886"/>
      <c r="DX125" s="886"/>
      <c r="DY125" s="886"/>
      <c r="DZ125" s="887"/>
    </row>
    <row r="126" spans="1:130" s="246" customFormat="1" ht="26.25" customHeight="1" thickBot="1">
      <c r="A126" s="860"/>
      <c r="B126" s="861"/>
      <c r="C126" s="864" t="s">
        <v>470</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467</v>
      </c>
      <c r="AB126" s="820"/>
      <c r="AC126" s="820"/>
      <c r="AD126" s="820"/>
      <c r="AE126" s="821"/>
      <c r="AF126" s="822" t="s">
        <v>465</v>
      </c>
      <c r="AG126" s="820"/>
      <c r="AH126" s="820"/>
      <c r="AI126" s="820"/>
      <c r="AJ126" s="821"/>
      <c r="AK126" s="822" t="s">
        <v>462</v>
      </c>
      <c r="AL126" s="820"/>
      <c r="AM126" s="820"/>
      <c r="AN126" s="820"/>
      <c r="AO126" s="821"/>
      <c r="AP126" s="867" t="s">
        <v>472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488</v>
      </c>
      <c r="CQ126" s="790"/>
      <c r="CR126" s="790"/>
      <c r="CS126" s="790"/>
      <c r="CT126" s="790"/>
      <c r="CU126" s="790"/>
      <c r="CV126" s="790"/>
      <c r="CW126" s="790"/>
      <c r="CX126" s="790"/>
      <c r="CY126" s="790"/>
      <c r="CZ126" s="790"/>
      <c r="DA126" s="790"/>
      <c r="DB126" s="790"/>
      <c r="DC126" s="790"/>
      <c r="DD126" s="790"/>
      <c r="DE126" s="790"/>
      <c r="DF126" s="791"/>
      <c r="DG126" s="856" t="s">
        <v>467</v>
      </c>
      <c r="DH126" s="857"/>
      <c r="DI126" s="857"/>
      <c r="DJ126" s="857"/>
      <c r="DK126" s="857"/>
      <c r="DL126" s="857" t="s">
        <v>460</v>
      </c>
      <c r="DM126" s="857"/>
      <c r="DN126" s="857"/>
      <c r="DO126" s="857"/>
      <c r="DP126" s="857"/>
      <c r="DQ126" s="857" t="s">
        <v>471</v>
      </c>
      <c r="DR126" s="857"/>
      <c r="DS126" s="857"/>
      <c r="DT126" s="857"/>
      <c r="DU126" s="857"/>
      <c r="DV126" s="834" t="s">
        <v>126</v>
      </c>
      <c r="DW126" s="834"/>
      <c r="DX126" s="834"/>
      <c r="DY126" s="834"/>
      <c r="DZ126" s="835"/>
    </row>
    <row r="127" spans="1:130" s="246" customFormat="1" ht="26.25" customHeight="1">
      <c r="A127" s="862"/>
      <c r="B127" s="863"/>
      <c r="C127" s="881" t="s">
        <v>489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2630</v>
      </c>
      <c r="AB127" s="820"/>
      <c r="AC127" s="820"/>
      <c r="AD127" s="820"/>
      <c r="AE127" s="821"/>
      <c r="AF127" s="822">
        <v>2043</v>
      </c>
      <c r="AG127" s="820"/>
      <c r="AH127" s="820"/>
      <c r="AI127" s="820"/>
      <c r="AJ127" s="821"/>
      <c r="AK127" s="822">
        <v>1471</v>
      </c>
      <c r="AL127" s="820"/>
      <c r="AM127" s="820"/>
      <c r="AN127" s="820"/>
      <c r="AO127" s="821"/>
      <c r="AP127" s="867">
        <v>0</v>
      </c>
      <c r="AQ127" s="868"/>
      <c r="AR127" s="868"/>
      <c r="AS127" s="868"/>
      <c r="AT127" s="869"/>
      <c r="AU127" s="282"/>
      <c r="AV127" s="282"/>
      <c r="AW127" s="282"/>
      <c r="AX127" s="884" t="s">
        <v>490</v>
      </c>
      <c r="AY127" s="852"/>
      <c r="AZ127" s="852"/>
      <c r="BA127" s="852"/>
      <c r="BB127" s="852"/>
      <c r="BC127" s="852"/>
      <c r="BD127" s="852"/>
      <c r="BE127" s="853"/>
      <c r="BF127" s="851" t="s">
        <v>491</v>
      </c>
      <c r="BG127" s="852"/>
      <c r="BH127" s="852"/>
      <c r="BI127" s="852"/>
      <c r="BJ127" s="852"/>
      <c r="BK127" s="852"/>
      <c r="BL127" s="853"/>
      <c r="BM127" s="851" t="s">
        <v>492</v>
      </c>
      <c r="BN127" s="852"/>
      <c r="BO127" s="852"/>
      <c r="BP127" s="852"/>
      <c r="BQ127" s="852"/>
      <c r="BR127" s="852"/>
      <c r="BS127" s="853"/>
      <c r="BT127" s="851" t="s">
        <v>493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494</v>
      </c>
      <c r="CQ127" s="790"/>
      <c r="CR127" s="790"/>
      <c r="CS127" s="790"/>
      <c r="CT127" s="790"/>
      <c r="CU127" s="790"/>
      <c r="CV127" s="790"/>
      <c r="CW127" s="790"/>
      <c r="CX127" s="790"/>
      <c r="CY127" s="790"/>
      <c r="CZ127" s="790"/>
      <c r="DA127" s="790"/>
      <c r="DB127" s="790"/>
      <c r="DC127" s="790"/>
      <c r="DD127" s="790"/>
      <c r="DE127" s="790"/>
      <c r="DF127" s="791"/>
      <c r="DG127" s="856" t="s">
        <v>467</v>
      </c>
      <c r="DH127" s="857"/>
      <c r="DI127" s="857"/>
      <c r="DJ127" s="857"/>
      <c r="DK127" s="857"/>
      <c r="DL127" s="857" t="s">
        <v>465</v>
      </c>
      <c r="DM127" s="857"/>
      <c r="DN127" s="857"/>
      <c r="DO127" s="857"/>
      <c r="DP127" s="857"/>
      <c r="DQ127" s="857" t="s">
        <v>495</v>
      </c>
      <c r="DR127" s="857"/>
      <c r="DS127" s="857"/>
      <c r="DT127" s="857"/>
      <c r="DU127" s="857"/>
      <c r="DV127" s="834" t="s">
        <v>471</v>
      </c>
      <c r="DW127" s="834"/>
      <c r="DX127" s="834"/>
      <c r="DY127" s="834"/>
      <c r="DZ127" s="835"/>
    </row>
    <row r="128" spans="1:130" s="246" customFormat="1" ht="26.25" customHeight="1" thickBot="1">
      <c r="A128" s="836" t="s">
        <v>496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497</v>
      </c>
      <c r="X128" s="838"/>
      <c r="Y128" s="838"/>
      <c r="Z128" s="839"/>
      <c r="AA128" s="840">
        <v>148914</v>
      </c>
      <c r="AB128" s="841"/>
      <c r="AC128" s="841"/>
      <c r="AD128" s="841"/>
      <c r="AE128" s="842"/>
      <c r="AF128" s="843">
        <v>141071</v>
      </c>
      <c r="AG128" s="841"/>
      <c r="AH128" s="841"/>
      <c r="AI128" s="841"/>
      <c r="AJ128" s="842"/>
      <c r="AK128" s="843">
        <v>145355</v>
      </c>
      <c r="AL128" s="841"/>
      <c r="AM128" s="841"/>
      <c r="AN128" s="841"/>
      <c r="AO128" s="842"/>
      <c r="AP128" s="844"/>
      <c r="AQ128" s="845"/>
      <c r="AR128" s="845"/>
      <c r="AS128" s="845"/>
      <c r="AT128" s="846"/>
      <c r="AU128" s="282"/>
      <c r="AV128" s="282"/>
      <c r="AW128" s="282"/>
      <c r="AX128" s="847" t="s">
        <v>498</v>
      </c>
      <c r="AY128" s="848"/>
      <c r="AZ128" s="848"/>
      <c r="BA128" s="848"/>
      <c r="BB128" s="848"/>
      <c r="BC128" s="848"/>
      <c r="BD128" s="848"/>
      <c r="BE128" s="849"/>
      <c r="BF128" s="826" t="s">
        <v>456</v>
      </c>
      <c r="BG128" s="827"/>
      <c r="BH128" s="827"/>
      <c r="BI128" s="827"/>
      <c r="BJ128" s="827"/>
      <c r="BK128" s="827"/>
      <c r="BL128" s="850"/>
      <c r="BM128" s="826">
        <v>13.06</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499</v>
      </c>
      <c r="CQ128" s="768"/>
      <c r="CR128" s="768"/>
      <c r="CS128" s="768"/>
      <c r="CT128" s="768"/>
      <c r="CU128" s="768"/>
      <c r="CV128" s="768"/>
      <c r="CW128" s="768"/>
      <c r="CX128" s="768"/>
      <c r="CY128" s="768"/>
      <c r="CZ128" s="768"/>
      <c r="DA128" s="768"/>
      <c r="DB128" s="768"/>
      <c r="DC128" s="768"/>
      <c r="DD128" s="768"/>
      <c r="DE128" s="768"/>
      <c r="DF128" s="769"/>
      <c r="DG128" s="830" t="s">
        <v>467</v>
      </c>
      <c r="DH128" s="831"/>
      <c r="DI128" s="831"/>
      <c r="DJ128" s="831"/>
      <c r="DK128" s="831"/>
      <c r="DL128" s="831" t="s">
        <v>460</v>
      </c>
      <c r="DM128" s="831"/>
      <c r="DN128" s="831"/>
      <c r="DO128" s="831"/>
      <c r="DP128" s="831"/>
      <c r="DQ128" s="831" t="s">
        <v>460</v>
      </c>
      <c r="DR128" s="831"/>
      <c r="DS128" s="831"/>
      <c r="DT128" s="831"/>
      <c r="DU128" s="831"/>
      <c r="DV128" s="832" t="s">
        <v>471</v>
      </c>
      <c r="DW128" s="832"/>
      <c r="DX128" s="832"/>
      <c r="DY128" s="832"/>
      <c r="DZ128" s="833"/>
    </row>
    <row r="129" spans="1:131" s="246" customFormat="1" ht="26.25" customHeight="1">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500</v>
      </c>
      <c r="X129" s="817"/>
      <c r="Y129" s="817"/>
      <c r="Z129" s="818"/>
      <c r="AA129" s="819">
        <v>12366363</v>
      </c>
      <c r="AB129" s="820"/>
      <c r="AC129" s="820"/>
      <c r="AD129" s="820"/>
      <c r="AE129" s="821"/>
      <c r="AF129" s="822">
        <v>12126546</v>
      </c>
      <c r="AG129" s="820"/>
      <c r="AH129" s="820"/>
      <c r="AI129" s="820"/>
      <c r="AJ129" s="821"/>
      <c r="AK129" s="822">
        <v>11919940</v>
      </c>
      <c r="AL129" s="820"/>
      <c r="AM129" s="820"/>
      <c r="AN129" s="820"/>
      <c r="AO129" s="821"/>
      <c r="AP129" s="823"/>
      <c r="AQ129" s="824"/>
      <c r="AR129" s="824"/>
      <c r="AS129" s="824"/>
      <c r="AT129" s="825"/>
      <c r="AU129" s="284"/>
      <c r="AV129" s="284"/>
      <c r="AW129" s="284"/>
      <c r="AX129" s="789" t="s">
        <v>501</v>
      </c>
      <c r="AY129" s="790"/>
      <c r="AZ129" s="790"/>
      <c r="BA129" s="790"/>
      <c r="BB129" s="790"/>
      <c r="BC129" s="790"/>
      <c r="BD129" s="790"/>
      <c r="BE129" s="791"/>
      <c r="BF129" s="809" t="s">
        <v>460</v>
      </c>
      <c r="BG129" s="810"/>
      <c r="BH129" s="810"/>
      <c r="BI129" s="810"/>
      <c r="BJ129" s="810"/>
      <c r="BK129" s="810"/>
      <c r="BL129" s="811"/>
      <c r="BM129" s="809">
        <v>18.059999999999999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502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503</v>
      </c>
      <c r="X130" s="817"/>
      <c r="Y130" s="817"/>
      <c r="Z130" s="818"/>
      <c r="AA130" s="819">
        <v>2054818</v>
      </c>
      <c r="AB130" s="820"/>
      <c r="AC130" s="820"/>
      <c r="AD130" s="820"/>
      <c r="AE130" s="821"/>
      <c r="AF130" s="822">
        <v>2027661</v>
      </c>
      <c r="AG130" s="820"/>
      <c r="AH130" s="820"/>
      <c r="AI130" s="820"/>
      <c r="AJ130" s="821"/>
      <c r="AK130" s="822">
        <v>2009028</v>
      </c>
      <c r="AL130" s="820"/>
      <c r="AM130" s="820"/>
      <c r="AN130" s="820"/>
      <c r="AO130" s="821"/>
      <c r="AP130" s="823"/>
      <c r="AQ130" s="824"/>
      <c r="AR130" s="824"/>
      <c r="AS130" s="824"/>
      <c r="AT130" s="825"/>
      <c r="AU130" s="284"/>
      <c r="AV130" s="284"/>
      <c r="AW130" s="284"/>
      <c r="AX130" s="789" t="s">
        <v>504</v>
      </c>
      <c r="AY130" s="790"/>
      <c r="AZ130" s="790"/>
      <c r="BA130" s="790"/>
      <c r="BB130" s="790"/>
      <c r="BC130" s="790"/>
      <c r="BD130" s="790"/>
      <c r="BE130" s="791"/>
      <c r="BF130" s="792">
        <v>8.1999999999999993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505</v>
      </c>
      <c r="X131" s="800"/>
      <c r="Y131" s="800"/>
      <c r="Z131" s="801"/>
      <c r="AA131" s="802">
        <v>10311545</v>
      </c>
      <c r="AB131" s="803"/>
      <c r="AC131" s="803"/>
      <c r="AD131" s="803"/>
      <c r="AE131" s="804"/>
      <c r="AF131" s="805">
        <v>10098885</v>
      </c>
      <c r="AG131" s="803"/>
      <c r="AH131" s="803"/>
      <c r="AI131" s="803"/>
      <c r="AJ131" s="804"/>
      <c r="AK131" s="805">
        <v>9910912</v>
      </c>
      <c r="AL131" s="803"/>
      <c r="AM131" s="803"/>
      <c r="AN131" s="803"/>
      <c r="AO131" s="804"/>
      <c r="AP131" s="806"/>
      <c r="AQ131" s="807"/>
      <c r="AR131" s="807"/>
      <c r="AS131" s="807"/>
      <c r="AT131" s="808"/>
      <c r="AU131" s="284"/>
      <c r="AV131" s="284"/>
      <c r="AW131" s="284"/>
      <c r="AX131" s="767" t="s">
        <v>506</v>
      </c>
      <c r="AY131" s="768"/>
      <c r="AZ131" s="768"/>
      <c r="BA131" s="768"/>
      <c r="BB131" s="768"/>
      <c r="BC131" s="768"/>
      <c r="BD131" s="768"/>
      <c r="BE131" s="769"/>
      <c r="BF131" s="770">
        <v>3.8</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507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508</v>
      </c>
      <c r="W132" s="780"/>
      <c r="X132" s="780"/>
      <c r="Y132" s="780"/>
      <c r="Z132" s="781"/>
      <c r="AA132" s="782">
        <v>8.1020448439999999</v>
      </c>
      <c r="AB132" s="783"/>
      <c r="AC132" s="783"/>
      <c r="AD132" s="783"/>
      <c r="AE132" s="784"/>
      <c r="AF132" s="785">
        <v>8.3730134560000007</v>
      </c>
      <c r="AG132" s="783"/>
      <c r="AH132" s="783"/>
      <c r="AI132" s="783"/>
      <c r="AJ132" s="784"/>
      <c r="AK132" s="785">
        <v>8.2125943610000007</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509</v>
      </c>
      <c r="W133" s="759"/>
      <c r="X133" s="759"/>
      <c r="Y133" s="759"/>
      <c r="Z133" s="760"/>
      <c r="AA133" s="761">
        <v>9</v>
      </c>
      <c r="AB133" s="762"/>
      <c r="AC133" s="762"/>
      <c r="AD133" s="762"/>
      <c r="AE133" s="763"/>
      <c r="AF133" s="761">
        <v>8.4</v>
      </c>
      <c r="AG133" s="762"/>
      <c r="AH133" s="762"/>
      <c r="AI133" s="762"/>
      <c r="AJ133" s="763"/>
      <c r="AK133" s="761">
        <v>8.1999999999999993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rgneBSG7eCRzz3itJnt29oCpGvbtkYtl3djWeHG0Pp3oXZJswjilZ+ys/FsCN25KsME3Tn8uqk8vMvHQLhSg9w==" saltValue="o1/hecJMaG7QxEE2zGwXP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510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ihm/GCG2e33uv/E4sJHvBORwIUZBhMMlVtk3wF2tonNx3wW2qWr9FYJFdkA5Xg/RVLXy6kegqjzukom2St3Dkg==" saltValue="EXPOFqlLRoECc8FlKW38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RPmyBUzio5+WQ9ffehSCy5P1k8cMBK7+txMdtvjEufHqp6Tt5/lDzH+vmAavNwIbU+YxFHcWb3LlSPeRyaGZQ==" saltValue="8p6foIcpYp3BX6RK0iIA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7" t="s">
        <v>513</v>
      </c>
      <c r="AP7" s="303"/>
      <c r="AQ7" s="304" t="s">
        <v>514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8"/>
      <c r="AP8" s="309" t="s">
        <v>515</v>
      </c>
      <c r="AQ8" s="310" t="s">
        <v>516</v>
      </c>
      <c r="AR8" s="311" t="s">
        <v>517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1" t="s">
        <v>518</v>
      </c>
      <c r="AL9" s="1192"/>
      <c r="AM9" s="1192"/>
      <c r="AN9" s="1193"/>
      <c r="AO9" s="312">
        <v>2439228</v>
      </c>
      <c r="AP9" s="312">
        <v>75049</v>
      </c>
      <c r="AQ9" s="313">
        <v>69548</v>
      </c>
      <c r="AR9" s="314">
        <v>7.9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1" t="s">
        <v>519</v>
      </c>
      <c r="AL10" s="1192"/>
      <c r="AM10" s="1192"/>
      <c r="AN10" s="1193"/>
      <c r="AO10" s="315">
        <v>308909</v>
      </c>
      <c r="AP10" s="315">
        <v>9504</v>
      </c>
      <c r="AQ10" s="316">
        <v>8149</v>
      </c>
      <c r="AR10" s="317">
        <v>16.600000000000001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1" t="s">
        <v>520</v>
      </c>
      <c r="AL11" s="1192"/>
      <c r="AM11" s="1192"/>
      <c r="AN11" s="1193"/>
      <c r="AO11" s="315">
        <v>388060</v>
      </c>
      <c r="AP11" s="315">
        <v>11940</v>
      </c>
      <c r="AQ11" s="316">
        <v>8204</v>
      </c>
      <c r="AR11" s="317">
        <v>45.5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1" t="s">
        <v>521</v>
      </c>
      <c r="AL12" s="1192"/>
      <c r="AM12" s="1192"/>
      <c r="AN12" s="1193"/>
      <c r="AO12" s="315">
        <v>10567</v>
      </c>
      <c r="AP12" s="315">
        <v>325</v>
      </c>
      <c r="AQ12" s="316">
        <v>1139</v>
      </c>
      <c r="AR12" s="317">
        <v>-71.5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1" t="s">
        <v>522</v>
      </c>
      <c r="AL13" s="1192"/>
      <c r="AM13" s="1192"/>
      <c r="AN13" s="1193"/>
      <c r="AO13" s="315" t="s">
        <v>523</v>
      </c>
      <c r="AP13" s="315" t="s">
        <v>523</v>
      </c>
      <c r="AQ13" s="316">
        <v>20</v>
      </c>
      <c r="AR13" s="317" t="s">
        <v>523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1" t="s">
        <v>524</v>
      </c>
      <c r="AL14" s="1192"/>
      <c r="AM14" s="1192"/>
      <c r="AN14" s="1193"/>
      <c r="AO14" s="315">
        <v>48009</v>
      </c>
      <c r="AP14" s="315">
        <v>1477</v>
      </c>
      <c r="AQ14" s="316">
        <v>3114</v>
      </c>
      <c r="AR14" s="317">
        <v>-52.6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1" t="s">
        <v>525</v>
      </c>
      <c r="AL15" s="1192"/>
      <c r="AM15" s="1192"/>
      <c r="AN15" s="1193"/>
      <c r="AO15" s="315">
        <v>67396</v>
      </c>
      <c r="AP15" s="315">
        <v>2074</v>
      </c>
      <c r="AQ15" s="316">
        <v>1605</v>
      </c>
      <c r="AR15" s="317">
        <v>29.2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4" t="s">
        <v>526</v>
      </c>
      <c r="AL16" s="1195"/>
      <c r="AM16" s="1195"/>
      <c r="AN16" s="1196"/>
      <c r="AO16" s="315">
        <v>-281345</v>
      </c>
      <c r="AP16" s="315">
        <v>-8656</v>
      </c>
      <c r="AQ16" s="316">
        <v>-6253</v>
      </c>
      <c r="AR16" s="317">
        <v>38.4</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4" t="s">
        <v>182</v>
      </c>
      <c r="AL17" s="1195"/>
      <c r="AM17" s="1195"/>
      <c r="AN17" s="1196"/>
      <c r="AO17" s="315">
        <v>2980824</v>
      </c>
      <c r="AP17" s="315">
        <v>91712</v>
      </c>
      <c r="AQ17" s="316">
        <v>85527</v>
      </c>
      <c r="AR17" s="317">
        <v>7.2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8" t="s">
        <v>531</v>
      </c>
      <c r="AL21" s="1189"/>
      <c r="AM21" s="1189"/>
      <c r="AN21" s="1190"/>
      <c r="AO21" s="327">
        <v>9.26</v>
      </c>
      <c r="AP21" s="328">
        <v>8.08</v>
      </c>
      <c r="AQ21" s="329">
        <v>1.18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8" t="s">
        <v>532</v>
      </c>
      <c r="AL22" s="1189"/>
      <c r="AM22" s="1189"/>
      <c r="AN22" s="1190"/>
      <c r="AO22" s="332">
        <v>93.5</v>
      </c>
      <c r="AP22" s="333">
        <v>97.7</v>
      </c>
      <c r="AQ22" s="334">
        <v>-4.2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7" t="s">
        <v>513</v>
      </c>
      <c r="AP30" s="303"/>
      <c r="AQ30" s="304" t="s">
        <v>514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8"/>
      <c r="AP31" s="309" t="s">
        <v>515</v>
      </c>
      <c r="AQ31" s="310" t="s">
        <v>516</v>
      </c>
      <c r="AR31" s="311" t="s">
        <v>517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9" t="s">
        <v>536</v>
      </c>
      <c r="AL32" s="1180"/>
      <c r="AM32" s="1180"/>
      <c r="AN32" s="1181"/>
      <c r="AO32" s="342">
        <v>1756656</v>
      </c>
      <c r="AP32" s="342">
        <v>54048</v>
      </c>
      <c r="AQ32" s="343">
        <v>49196</v>
      </c>
      <c r="AR32" s="344">
        <v>9.9</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9" t="s">
        <v>537</v>
      </c>
      <c r="AL33" s="1180"/>
      <c r="AM33" s="1180"/>
      <c r="AN33" s="1181"/>
      <c r="AO33" s="342" t="s">
        <v>523</v>
      </c>
      <c r="AP33" s="342" t="s">
        <v>523</v>
      </c>
      <c r="AQ33" s="343" t="s">
        <v>523</v>
      </c>
      <c r="AR33" s="344" t="s">
        <v>523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9" t="s">
        <v>538</v>
      </c>
      <c r="AL34" s="1180"/>
      <c r="AM34" s="1180"/>
      <c r="AN34" s="1181"/>
      <c r="AO34" s="342" t="s">
        <v>523</v>
      </c>
      <c r="AP34" s="342" t="s">
        <v>523</v>
      </c>
      <c r="AQ34" s="343">
        <v>53</v>
      </c>
      <c r="AR34" s="344" t="s">
        <v>523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9" t="s">
        <v>539</v>
      </c>
      <c r="AL35" s="1180"/>
      <c r="AM35" s="1180"/>
      <c r="AN35" s="1181"/>
      <c r="AO35" s="342">
        <v>1145262</v>
      </c>
      <c r="AP35" s="342">
        <v>35237</v>
      </c>
      <c r="AQ35" s="343">
        <v>20035</v>
      </c>
      <c r="AR35" s="344">
        <v>75.900000000000006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9" t="s">
        <v>540</v>
      </c>
      <c r="AL36" s="1180"/>
      <c r="AM36" s="1180"/>
      <c r="AN36" s="1181"/>
      <c r="AO36" s="342">
        <v>28930</v>
      </c>
      <c r="AP36" s="342">
        <v>890</v>
      </c>
      <c r="AQ36" s="343">
        <v>2549</v>
      </c>
      <c r="AR36" s="344">
        <v>-65.099999999999994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9" t="s">
        <v>541</v>
      </c>
      <c r="AL37" s="1180"/>
      <c r="AM37" s="1180"/>
      <c r="AN37" s="1181"/>
      <c r="AO37" s="342">
        <v>37478</v>
      </c>
      <c r="AP37" s="342">
        <v>1153</v>
      </c>
      <c r="AQ37" s="343">
        <v>540</v>
      </c>
      <c r="AR37" s="344">
        <v>113.5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2" t="s">
        <v>542</v>
      </c>
      <c r="AL38" s="1183"/>
      <c r="AM38" s="1183"/>
      <c r="AN38" s="1184"/>
      <c r="AO38" s="345" t="s">
        <v>523</v>
      </c>
      <c r="AP38" s="345" t="s">
        <v>523</v>
      </c>
      <c r="AQ38" s="346">
        <v>3</v>
      </c>
      <c r="AR38" s="334" t="s">
        <v>523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2" t="s">
        <v>543</v>
      </c>
      <c r="AL39" s="1183"/>
      <c r="AM39" s="1183"/>
      <c r="AN39" s="1184"/>
      <c r="AO39" s="342">
        <v>-145355</v>
      </c>
      <c r="AP39" s="342">
        <v>-4472</v>
      </c>
      <c r="AQ39" s="343">
        <v>-4452</v>
      </c>
      <c r="AR39" s="344">
        <v>0.4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9" t="s">
        <v>544</v>
      </c>
      <c r="AL40" s="1180"/>
      <c r="AM40" s="1180"/>
      <c r="AN40" s="1181"/>
      <c r="AO40" s="342">
        <v>-2009028</v>
      </c>
      <c r="AP40" s="342">
        <v>-61812</v>
      </c>
      <c r="AQ40" s="343">
        <v>-46845</v>
      </c>
      <c r="AR40" s="344">
        <v>32</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5" t="s">
        <v>295</v>
      </c>
      <c r="AL41" s="1186"/>
      <c r="AM41" s="1186"/>
      <c r="AN41" s="1187"/>
      <c r="AO41" s="342">
        <v>813943</v>
      </c>
      <c r="AP41" s="342">
        <v>25043</v>
      </c>
      <c r="AQ41" s="343">
        <v>21079</v>
      </c>
      <c r="AR41" s="344">
        <v>18.8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2" t="s">
        <v>513</v>
      </c>
      <c r="AN49" s="1174" t="s">
        <v>548</v>
      </c>
      <c r="AO49" s="1175"/>
      <c r="AP49" s="1175"/>
      <c r="AQ49" s="1175"/>
      <c r="AR49" s="1176"/>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3"/>
      <c r="AN50" s="358" t="s">
        <v>549</v>
      </c>
      <c r="AO50" s="359" t="s">
        <v>550</v>
      </c>
      <c r="AP50" s="360" t="s">
        <v>551</v>
      </c>
      <c r="AQ50" s="361" t="s">
        <v>552</v>
      </c>
      <c r="AR50" s="362" t="s">
        <v>553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2714471</v>
      </c>
      <c r="AN51" s="364">
        <v>78505</v>
      </c>
      <c r="AO51" s="365">
        <v>-24.1</v>
      </c>
      <c r="AP51" s="366">
        <v>106614</v>
      </c>
      <c r="AQ51" s="367">
        <v>17.2</v>
      </c>
      <c r="AR51" s="368">
        <v>-41.3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1808038</v>
      </c>
      <c r="AN52" s="372">
        <v>52290</v>
      </c>
      <c r="AO52" s="373">
        <v>-8</v>
      </c>
      <c r="AP52" s="374">
        <v>45545</v>
      </c>
      <c r="AQ52" s="375">
        <v>20.7</v>
      </c>
      <c r="AR52" s="376">
        <v>-28.7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2428091</v>
      </c>
      <c r="AN53" s="364">
        <v>71213</v>
      </c>
      <c r="AO53" s="365">
        <v>-9.3000000000000007</v>
      </c>
      <c r="AP53" s="366">
        <v>81768</v>
      </c>
      <c r="AQ53" s="367">
        <v>-23.3</v>
      </c>
      <c r="AR53" s="368">
        <v>14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1612803</v>
      </c>
      <c r="AN54" s="372">
        <v>47302</v>
      </c>
      <c r="AO54" s="373">
        <v>-9.5</v>
      </c>
      <c r="AP54" s="374">
        <v>37917</v>
      </c>
      <c r="AQ54" s="375">
        <v>-16.7</v>
      </c>
      <c r="AR54" s="376">
        <v>7.2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4456111</v>
      </c>
      <c r="AN55" s="364">
        <v>132713</v>
      </c>
      <c r="AO55" s="365">
        <v>86.4</v>
      </c>
      <c r="AP55" s="366">
        <v>65876</v>
      </c>
      <c r="AQ55" s="367">
        <v>-19.399999999999999</v>
      </c>
      <c r="AR55" s="368">
        <v>105.8</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3385496</v>
      </c>
      <c r="AN56" s="372">
        <v>100828</v>
      </c>
      <c r="AO56" s="373">
        <v>113.2</v>
      </c>
      <c r="AP56" s="374">
        <v>36484</v>
      </c>
      <c r="AQ56" s="375">
        <v>-3.8</v>
      </c>
      <c r="AR56" s="376">
        <v>117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3430214</v>
      </c>
      <c r="AN57" s="364">
        <v>103716</v>
      </c>
      <c r="AO57" s="365">
        <v>-21.8</v>
      </c>
      <c r="AP57" s="366">
        <v>68468</v>
      </c>
      <c r="AQ57" s="367">
        <v>3.9</v>
      </c>
      <c r="AR57" s="368">
        <v>-25.7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2325404</v>
      </c>
      <c r="AN58" s="372">
        <v>70311</v>
      </c>
      <c r="AO58" s="373">
        <v>-30.3</v>
      </c>
      <c r="AP58" s="374">
        <v>34140</v>
      </c>
      <c r="AQ58" s="375">
        <v>-6.4</v>
      </c>
      <c r="AR58" s="376">
        <v>-23.9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2532414</v>
      </c>
      <c r="AN59" s="364">
        <v>77916</v>
      </c>
      <c r="AO59" s="365">
        <v>-24.9</v>
      </c>
      <c r="AP59" s="366">
        <v>69729</v>
      </c>
      <c r="AQ59" s="367">
        <v>1.8</v>
      </c>
      <c r="AR59" s="368">
        <v>-26.7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1683736</v>
      </c>
      <c r="AN60" s="372">
        <v>51804</v>
      </c>
      <c r="AO60" s="373">
        <v>-26.3</v>
      </c>
      <c r="AP60" s="374">
        <v>38908</v>
      </c>
      <c r="AQ60" s="375">
        <v>14</v>
      </c>
      <c r="AR60" s="376">
        <v>-40.299999999999997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3112260</v>
      </c>
      <c r="AN61" s="379">
        <v>92813</v>
      </c>
      <c r="AO61" s="380">
        <v>1.3</v>
      </c>
      <c r="AP61" s="381">
        <v>78491</v>
      </c>
      <c r="AQ61" s="382">
        <v>-4</v>
      </c>
      <c r="AR61" s="368">
        <v>5.3</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2163095</v>
      </c>
      <c r="AN62" s="372">
        <v>64507</v>
      </c>
      <c r="AO62" s="373">
        <v>7.8</v>
      </c>
      <c r="AP62" s="374">
        <v>38599</v>
      </c>
      <c r="AQ62" s="375">
        <v>1.6</v>
      </c>
      <c r="AR62" s="376">
        <v>6.2</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lTvD7k8Vm/mkcPMFShUvDOCH/Emn8IvAkqjI4bpCLLnMzJBC1oJBvIXtCsxf0YRuiTbpUeXVd46tvql2PPxu5w==" saltValue="tPu82b9TZWN0Q50sqnyv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t6x688X+9MIlfYegv55RSUjwQpQsK3gphCVj3QGTP/oT0cCKZM9y2S96eyPAxe4JkJF82BsM41apngZEE0zdA==" saltValue="/ill7VCZ4dR737mbukkH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aSjeP9IVvsUG2yQCeoDzdIJ3LhrOLFsPhccCbEeV9xgZBrLbyOIc83ULsxsL4p0yYbPp/QTqGvbUNocBchCyg==" saltValue="nQXwsU7ncs+6RFeAq9Wy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197" t="s">
        <v>3</v>
      </c>
      <c r="D47" s="1197"/>
      <c r="E47" s="1198"/>
      <c r="F47" s="11">
        <v>23.81</v>
      </c>
      <c r="G47" s="12">
        <v>40.049999999999997</v>
      </c>
      <c r="H47" s="12">
        <v>41.11</v>
      </c>
      <c r="I47" s="12">
        <v>41.95</v>
      </c>
      <c r="J47" s="13">
        <v>42.72</v>
      </c>
    </row>
    <row r="48" spans="2:10" ht="57.75" customHeight="1">
      <c r="B48" s="14"/>
      <c r="C48" s="1199" t="s">
        <v>4</v>
      </c>
      <c r="D48" s="1199"/>
      <c r="E48" s="1200"/>
      <c r="F48" s="15">
        <v>14.65</v>
      </c>
      <c r="G48" s="16">
        <v>16.350000000000001</v>
      </c>
      <c r="H48" s="16">
        <v>15.26</v>
      </c>
      <c r="I48" s="16">
        <v>15.24</v>
      </c>
      <c r="J48" s="17">
        <v>16.12</v>
      </c>
    </row>
    <row r="49" spans="2:10" ht="57.75" customHeight="1" thickBot="1">
      <c r="B49" s="18"/>
      <c r="C49" s="1201" t="s">
        <v>5</v>
      </c>
      <c r="D49" s="1201"/>
      <c r="E49" s="1202"/>
      <c r="F49" s="19">
        <v>5.82</v>
      </c>
      <c r="G49" s="20">
        <v>20.8</v>
      </c>
      <c r="H49" s="20">
        <v>2.5499999999999998</v>
      </c>
      <c r="I49" s="20">
        <v>3.77</v>
      </c>
      <c r="J49" s="21">
        <v>1.47</v>
      </c>
    </row>
    <row r="50" spans="2:10" ht="13.5" customHeight="1"/>
    <row r="51" spans="2:10" ht="13.5" hidden="1" customHeight="1"/>
    <row r="52" spans="2:10" ht="13.5" hidden="1" customHeight="1"/>
    <row r="53" spans="2:10" ht="13.5" hidden="1" customHeight="1"/>
  </sheetData>
  <sheetProtection algorithmName="SHA-512" hashValue="q72JSE+LYhbuTtDNtoOFBiTXuRFoDzxEFyPparDIL5rVXl175gK7lnE9fLi1vqoo0j0SFuM4Q9xcfTz/Mtgh7w==" saltValue="IfnDZCQmjiiBDlQ1qAt6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WS14088</cp:lastModifiedBy>
  <cp:lastPrinted>2020-03-09T06:27:47Z</cp:lastPrinted>
  <dcterms:created xsi:type="dcterms:W3CDTF">2020-02-10T03:35:23Z</dcterms:created>
  <dcterms:modified xsi:type="dcterms:W3CDTF">2020-03-12T10:25:36Z</dcterms:modified>
  <cp:category/>
</cp:coreProperties>
</file>