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152173\340$\H30\1財政\0財政一般\6財政事情調査等\20190301　平成29年度財政状況資料集（3月公表分）（3月11日回答期限）…済\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<sst xmlns="http://schemas.openxmlformats.org/spreadsheetml/2006/main" count="1052" uniqueCount="581">
  <si>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</si>
  <si>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</si>
  <si>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</si>
  <si>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</si>
  <si>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</si>
  <si>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</si>
  <si>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</si>
  <si>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</si>
  <si>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</si>
  <si>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</si>
  <si>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</si>
  <si>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</si>
  <si>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</si>
  <si>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</si>
  <si>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</si>
  <si>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</si>
  <si>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</si>
  <si>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</si>
  <si>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</si>
  <si>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</si>
  <si>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</si>
  <si>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</si>
  <si>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</si>
  <si>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</si>
  <si>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</si>
  <si>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</si>
  <si>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</si>
  <si>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</si>
  <si>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</si>
  <si>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</si>
  <si>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</si>
  <si>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</si>
  <si>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</si>
  <si>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</si>
  <si>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</si>
  <si>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</si>
  <si>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</si>
  <si>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</si>
  <si>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</si>
  <si>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</si>
  <si>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</si>
  <si>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</si>
  <si>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</si>
  <si>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</si>
  <si>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</si>
  <si>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</si>
  <si>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</si>
  <si>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</si>
  <si>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</si>
  <si>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</si>
  <si>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</si>
  <si>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</si>
  <si>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</si>
  <si>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</si>
  <si>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</si>
  <si>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</si>
  <si>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</si>
  <si>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</si>
  <si>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</si>
  <si>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</si>
  <si>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</si>
  <si>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</si>
  <si>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</si>
  <si>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</si>
  <si>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</si>
  <si>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</si>
  <si>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</si>
  <si>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</si>
  <si>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</si>
  <si>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</si>
  <si>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</si>
  <si>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</si>
  <si>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</si>
  <si>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</si>
  <si>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</si>
  <si>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</si>
  <si>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</si>
  <si>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</si>
  <si>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</si>
  <si>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</si>
  <si>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</si>
  <si>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</si>
  <si>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</si>
  <si>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</si>
  <si>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</si>
  <si>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</si>
  <si>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</si>
  <si>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</si>
  <si>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</si>
  <si>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</si>
  <si>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</si>
  <si>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</si>
  <si>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妙高市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</si>
  <si>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</si>
  <si>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</si>
  <si>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</si>
  <si>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</si>
  <si>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</si>
  <si>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</si>
  <si>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</si>
  <si>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</si>
  <si>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</si>
  <si>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</si>
  <si>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</si>
  <si>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</si>
  <si>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</si>
  <si>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</si>
  <si>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</si>
  <si>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</si>
  <si>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</si>
  <si>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</si>
  <si>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</si>
  <si>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</si>
  <si>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</si>
  <si>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</si>
  <si>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</si>
  <si>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</si>
  <si>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</si>
  <si>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</si>
  <si>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</si>
  <si>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</si>
  <si>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</si>
  <si>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</si>
  <si>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</si>
  <si>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</si>
  <si>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</si>
  <si>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</si>
  <si>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</si>
  <si>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</si>
  <si>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</si>
  <si>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</si>
  <si>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</si>
  <si>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</si>
  <si>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</si>
  <si>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</si>
  <si>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</si>
  <si>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</si>
  <si>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</si>
  <si>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</si>
  <si>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</si>
  <si>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</si>
  <si>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</si>
  <si>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</si>
  <si>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</si>
  <si>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</si>
  <si>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</si>
  <si>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</si>
  <si>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</si>
  <si>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</si>
  <si>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</si>
  <si>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</si>
  <si>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</si>
  <si>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</si>
  <si>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</si>
  <si>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</si>
  <si>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</si>
  <si>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</si>
  <si>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</si>
  <si>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</si>
  <si>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</si>
  <si>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</si>
  <si>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</si>
  <si>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</si>
  <si>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</si>
  <si>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</si>
  <si>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</si>
  <si>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</si>
  <si>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</si>
  <si>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</si>
  <si>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</si>
  <si>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</si>
  <si>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</si>
  <si>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</si>
  <si>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</si>
  <si>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</si>
  <si>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</si>
  <si>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</si>
  <si>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</si>
  <si>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</si>
  <si>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</si>
  <si>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</si>
  <si>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</si>
  <si>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</si>
  <si>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</si>
  <si>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</si>
  <si>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</si>
  <si>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</si>
  <si>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</si>
  <si>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</si>
  <si>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</si>
  <si>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</si>
  <si>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</si>
  <si>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</si>
  <si>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</si>
  <si>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</si>
  <si>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</si>
  <si>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</si>
  <si>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</si>
  <si>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</si>
  <si>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</si>
  <si>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</si>
  <si>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</si>
  <si>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</si>
  <si>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</si>
  <si>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</si>
  <si>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</si>
  <si>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</si>
  <si>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</si>
  <si>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</si>
  <si>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</si>
  <si>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</si>
  <si>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新潟県妙高市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</si>
  <si>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</si>
  <si>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</si>
  <si>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</si>
  <si>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</si>
  <si>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</si>
  <si>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</si>
  <si>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</si>
  <si>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</si>
  <si>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</si>
  <si>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</si>
  <si>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</si>
  <si>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</si>
  <si>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</si>
  <si>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</si>
  <si>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</si>
  <si>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</si>
  <si>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</si>
  <si>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</si>
  <si>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</si>
  <si>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</si>
  <si>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</si>
  <si>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</si>
  <si>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</si>
  <si>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</si>
  <si>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</si>
  <si>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</si>
  <si>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</si>
  <si>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</si>
  <si>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</si>
  <si>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</si>
  <si>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</si>
  <si>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</si>
  <si>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</si>
  <si>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</si>
  <si>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</si>
  <si>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</si>
  <si>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</si>
  <si>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</si>
  <si>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</si>
  <si>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</si>
  <si>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</si>
  <si>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</si>
  <si>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</si>
  <si>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</si>
  <si>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</si>
  <si>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</si>
  <si>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</si>
  <si>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</si>
  <si>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</si>
  <si>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</si>
  <si>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</si>
  <si>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</si>
  <si>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</si>
  <si>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</si>
  <si>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</si>
  <si>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</si>
  <si>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</si>
  <si>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</si>
  <si>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</si>
  <si>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</si>
  <si>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</si>
  <si>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</si>
  <si>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</si>
  <si>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</si>
  <si>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</si>
  <si>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</si>
  <si>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</si>
  <si>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</si>
  <si>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</si>
  <si>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</si>
  <si>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</si>
  <si>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</si>
  <si>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</si>
  <si>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</si>
  <si>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</si>
  <si>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</si>
  <si>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</si>
  <si>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</si>
  <si>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</si>
  <si>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</si>
  <si>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</si>
  <si>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</si>
  <si>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</si>
  <si>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</si>
  <si>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</si>
  <si>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</si>
  <si>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</si>
  <si>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</si>
  <si>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</si>
  <si>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</si>
  <si>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</si>
  <si>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</si>
  <si>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</si>
  <si>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</si>
  <si>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</si>
  <si>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</si>
  <si>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</si>
  <si>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</si>
  <si>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</si>
  <si>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</si>
  <si>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</si>
  <si>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</si>
  <si>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</si>
  <si>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</si>
  <si>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</si>
  <si>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</si>
  <si>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</si>
  <si>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</si>
  <si>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</si>
  <si>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</si>
  <si>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</si>
  <si>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</si>
  <si>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</si>
  <si>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</si>
  <si>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</si>
  <si>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</si>
  <si>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</si>
  <si>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</si>
  <si>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</si>
  <si>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</si>
  <si>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</si>
  <si>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</si>
  <si>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</si>
  <si>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</si>
  <si>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</si>
  <si>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</si>
  <si>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ガス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</si>
  <si>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</si>
  <si>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</si>
  <si>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</si>
  <si>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</si>
  <si>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</si>
  <si>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</si>
  <si>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</si>
  <si>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</si>
  <si>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</si>
  <si>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</si>
  <si>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</si>
  <si>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</si>
  <si>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</si>
  <si>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</si>
  <si>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</si>
  <si>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</si>
  <si>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</si>
  <si>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</si>
  <si>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</si>
  <si>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</si>
  <si>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</si>
  <si>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</si>
  <si>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新潟県妙高市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</si>
  <si>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</si>
  <si>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</si>
  <si>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</si>
  <si>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</si>
  <si>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</si>
  <si>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</si>
  <si>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</si>
  <si>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</si>
  <si>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</si>
  <si>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</si>
  <si>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</si>
  <si>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</si>
  <si>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</si>
  <si>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</si>
  <si>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</si>
  <si>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</si>
  <si>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</si>
  <si>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</si>
  <si>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</si>
  <si>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</si>
  <si>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</si>
  <si>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</si>
  <si>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</si>
  <si>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</si>
  <si>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</si>
  <si>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</si>
  <si>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</si>
  <si>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</si>
  <si>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</si>
  <si>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</si>
  <si>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</si>
  <si>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</si>
  <si>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</si>
  <si>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</si>
  <si>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</si>
  <si>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</si>
  <si>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ガス事業会計</t>
    <phoneticPr fontId="5"/>
  </si>
  <si>
    <t>法適用企業</t>
    <phoneticPr fontId="5"/>
  </si>
  <si>
    <t>水道事業会計</t>
    <phoneticPr fontId="5"/>
  </si>
  <si>
    <t>公共下水道事業会計</t>
    <phoneticPr fontId="5"/>
  </si>
  <si>
    <t>農業集落排水事業会計</t>
    <phoneticPr fontId="5"/>
  </si>
  <si>
    <t>簡易水道事業特別会計</t>
    <phoneticPr fontId="5"/>
  </si>
  <si>
    <t>法非適用企業</t>
    <phoneticPr fontId="5"/>
  </si>
  <si>
    <t>高柳工場団地開発事業特別会計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</si>
  <si>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</si>
  <si>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</si>
  <si>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</si>
  <si>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</si>
  <si>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</si>
  <si>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</si>
  <si>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</si>
  <si>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</si>
  <si>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</si>
  <si>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</si>
  <si>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</si>
  <si>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</si>
  <si>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</si>
  <si>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</si>
  <si>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</si>
  <si>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</si>
  <si>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</si>
  <si>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</si>
  <si>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</si>
  <si>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</si>
  <si>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</si>
  <si>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</si>
  <si>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</si>
  <si>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</si>
  <si>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</si>
  <si>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</si>
  <si>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</si>
  <si>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</si>
  <si>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</si>
  <si>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</si>
  <si>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</si>
  <si>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</si>
  <si>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</si>
  <si>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</si>
  <si>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</si>
  <si>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</si>
  <si>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</si>
  <si>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</si>
  <si>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</si>
  <si>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</si>
  <si>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</si>
  <si>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</si>
  <si>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</si>
  <si>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</si>
  <si>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</si>
  <si>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</si>
  <si>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</si>
  <si>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</si>
  <si>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</si>
  <si>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</si>
  <si>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</si>
  <si>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</si>
  <si>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</si>
  <si>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</si>
  <si>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</si>
  <si>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</si>
  <si>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</si>
  <si>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</si>
  <si>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</si>
  <si>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</si>
  <si>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</si>
  <si>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</si>
  <si>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</si>
  <si>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</si>
  <si>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</si>
  <si>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</si>
  <si>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</si>
  <si>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</si>
  <si>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</si>
  <si>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</si>
  <si>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</si>
  <si>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</si>
  <si>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</si>
  <si>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</si>
  <si>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</si>
  <si>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</si>
  <si>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</si>
  <si>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</si>
  <si>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</si>
  <si>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</si>
  <si>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</si>
  <si>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</si>
  <si>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</si>
  <si>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</si>
  <si>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</si>
  <si>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</si>
  <si>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</si>
  <si>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</si>
  <si>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</si>
  <si>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</si>
  <si>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</si>
  <si>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</si>
  <si>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</si>
  <si>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</si>
  <si>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</si>
  <si>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</si>
  <si>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</si>
  <si>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</si>
  <si>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</si>
  <si>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</si>
  <si>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</si>
  <si>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</si>
  <si>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</si>
  <si>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</si>
  <si>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</si>
  <si>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</si>
  <si>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</si>
  <si>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</si>
  <si>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</si>
  <si>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</si>
  <si>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</si>
  <si>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</si>
  <si>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</si>
  <si>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</si>
  <si>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</si>
  <si>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</si>
  <si>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</si>
  <si>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</si>
  <si>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</si>
  <si>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</si>
  <si>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</si>
  <si>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</si>
  <si>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</si>
  <si>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</si>
  <si>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</si>
  <si>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</si>
  <si>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</si>
  <si>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</si>
  <si>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</si>
  <si>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</si>
  <si>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</si>
  <si>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</si>
  <si>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</si>
  <si>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</si>
  <si>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</si>
  <si>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</si>
  <si>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</si>
  <si>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</si>
  <si>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</si>
  <si>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</si>
  <si>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</si>
  <si>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</si>
  <si>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</si>
  <si>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</si>
  <si>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水道事業会計</t>
  </si>
  <si>
    <t>ガス事業会計</t>
  </si>
  <si>
    <t>公共下水道事業会計</t>
  </si>
  <si>
    <t>国民健康保険特別会計</t>
  </si>
  <si>
    <t>介護保険特別会計</t>
  </si>
  <si>
    <t>高柳工場団地開発事業特別会計</t>
  </si>
  <si>
    <t>農業集落排水事業会計</t>
  </si>
  <si>
    <t>その他会計（赤字）</t>
  </si>
  <si>
    <t>その他会計（黒字）</t>
  </si>
  <si>
    <t>上越地域消防事務組合</t>
    <rPh sb="0" eb="2">
      <t>ジョウエツ</t>
    </rPh>
    <rPh sb="2" eb="4">
      <t>チイキ</t>
    </rPh>
    <rPh sb="4" eb="6">
      <t>ショウボウ</t>
    </rPh>
    <rPh sb="6" eb="8">
      <t>ジム</t>
    </rPh>
    <rPh sb="8" eb="10">
      <t>クミアイ</t>
    </rPh>
    <phoneticPr fontId="2"/>
  </si>
  <si>
    <t>上越広域伝染病院組合</t>
    <rPh sb="0" eb="2">
      <t>ジョウエツ</t>
    </rPh>
    <rPh sb="2" eb="4">
      <t>コウイキ</t>
    </rPh>
    <rPh sb="4" eb="6">
      <t>デンセン</t>
    </rPh>
    <rPh sb="6" eb="8">
      <t>ビョウイン</t>
    </rPh>
    <rPh sb="8" eb="10">
      <t>クミアイ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</si>
  <si>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</si>
  <si>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</si>
  <si>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</si>
  <si>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</si>
  <si>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</si>
  <si>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</si>
  <si>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</si>
  <si>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5" eb="17">
      <t>コウキ</t>
    </rPh>
    <rPh sb="17" eb="20">
      <t>コウレイシャ</t>
    </rPh>
    <rPh sb="20" eb="22">
      <t>イリョウ</t>
    </rPh>
    <rPh sb="22" eb="24">
      <t>トクベツ</t>
    </rPh>
    <rPh sb="24" eb="26">
      <t>カイケイ</t>
    </rPh>
    <phoneticPr fontId="2"/>
  </si>
  <si>
    <t>-</t>
    <phoneticPr fontId="2"/>
  </si>
  <si>
    <t>妙高ふるさと振興</t>
    <rPh sb="0" eb="2">
      <t>ミョウコウ</t>
    </rPh>
    <rPh sb="6" eb="8">
      <t>シンコウ</t>
    </rPh>
    <phoneticPr fontId="2"/>
  </si>
  <si>
    <t>まちづくり新井</t>
    <rPh sb="5" eb="7">
      <t>アライ</t>
    </rPh>
    <phoneticPr fontId="2"/>
  </si>
  <si>
    <t>妙高文化振興事業団</t>
    <rPh sb="0" eb="2">
      <t>ミョウコウ</t>
    </rPh>
    <rPh sb="2" eb="4">
      <t>ブンカ</t>
    </rPh>
    <rPh sb="4" eb="6">
      <t>シンコウ</t>
    </rPh>
    <rPh sb="6" eb="9">
      <t>ジギョウダン</t>
    </rPh>
    <phoneticPr fontId="2"/>
  </si>
  <si>
    <t>妙高市土地開発公社</t>
    <rPh sb="0" eb="3">
      <t>ミョウコウシ</t>
    </rPh>
    <rPh sb="3" eb="5">
      <t>トチ</t>
    </rPh>
    <rPh sb="5" eb="7">
      <t>カイハツ</t>
    </rPh>
    <rPh sb="7" eb="9">
      <t>コウシャ</t>
    </rPh>
    <phoneticPr fontId="2"/>
  </si>
  <si>
    <t>ふるさと振興基金</t>
    <rPh sb="4" eb="6">
      <t>シンコウ</t>
    </rPh>
    <rPh sb="6" eb="8">
      <t>キキン</t>
    </rPh>
    <phoneticPr fontId="11"/>
  </si>
  <si>
    <t>ごみ処理施設整備基金</t>
    <rPh sb="2" eb="4">
      <t>ショリ</t>
    </rPh>
    <rPh sb="4" eb="6">
      <t>シセツ</t>
    </rPh>
    <rPh sb="6" eb="8">
      <t>セイビ</t>
    </rPh>
    <rPh sb="8" eb="10">
      <t>キキン</t>
    </rPh>
    <phoneticPr fontId="11"/>
  </si>
  <si>
    <t>妙高山麓ゆめ基金</t>
    <rPh sb="0" eb="2">
      <t>ミョウコウ</t>
    </rPh>
    <rPh sb="2" eb="4">
      <t>サンロク</t>
    </rPh>
    <rPh sb="6" eb="8">
      <t>キキン</t>
    </rPh>
    <phoneticPr fontId="11"/>
  </si>
  <si>
    <t>ふれあい福祉基金</t>
    <rPh sb="4" eb="6">
      <t>フクシ</t>
    </rPh>
    <rPh sb="6" eb="8">
      <t>キキン</t>
    </rPh>
    <phoneticPr fontId="11"/>
  </si>
  <si>
    <t>体育・文化施設建設基金</t>
    <rPh sb="0" eb="2">
      <t>タイイク</t>
    </rPh>
    <rPh sb="3" eb="5">
      <t>ブンカ</t>
    </rPh>
    <rPh sb="5" eb="7">
      <t>シセツ</t>
    </rPh>
    <rPh sb="7" eb="9">
      <t>ケンセツ</t>
    </rPh>
    <rPh sb="9" eb="11">
      <t>キキン</t>
    </rPh>
    <phoneticPr fontId="11"/>
  </si>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</sst>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978B-48BB-B95D-EA10FF5647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103443</c:v>
                </c:pt>
                <c:pt idx="1">
                  <c:v>78505</c:v>
                </c:pt>
                <c:pt idx="2">
                  <c:v>71213</c:v>
                </c:pt>
                <c:pt idx="3">
                  <c:v>132713</c:v>
                </c:pt>
                <c:pt idx="4">
                  <c:v>103716</c:v>
                </c:pt>
              </c:numCache>
            </c:numRef>
          </c:val>
          <c:smooth val="0"/>
          <c:extLst xmlns:c16r2="http://schemas.microsoft.com/office/drawing/2015/06/chart">
            <c:ext xmlns:c16="http://schemas.microsoft.com/office/drawing/2014/chart" uri="{C3380CC4-5D6E-409C-BE32-E72D297353CC}">
              <c16:uniqueId val="{00000001-978B-48BB-B95D-EA10FF5647D7}"/>
            </c:ext>
          </c:extLst>
        </c:ser>
        <c:dLbls>
          <c:showLegendKey val="0"/>
          <c:showVal val="0"/>
          <c:showCatName val="0"/>
          <c:showSerName val="0"/>
          <c:showPercent val="0"/>
          <c:showBubbleSize val="0"/>
        </c:dLbls>
        <c:marker val="1"/>
        <c:smooth val="0"/>
        <c:axId val="192094136"/>
        <c:axId val="192094920"/>
      </c:lineChart>
      <c:catAx>
        <c:axId val="192094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094920"/>
        <c:crosses val="autoZero"/>
        <c:auto val="1"/>
        <c:lblAlgn val="ctr"/>
        <c:lblOffset val="100"/>
        <c:tickLblSkip val="1"/>
        <c:tickMarkSkip val="1"/>
        <c:noMultiLvlLbl val="0"/>
      </c:catAx>
      <c:valAx>
        <c:axId val="1920949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094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12.32</c:v>
                </c:pt>
                <c:pt idx="1">
                  <c:v>14.65</c:v>
                </c:pt>
                <c:pt idx="2">
                  <c:v>16.350000000000001</c:v>
                </c:pt>
                <c:pt idx="3">
                  <c:v>15.26</c:v>
                </c:pt>
                <c:pt idx="4">
                  <c:v>15.24</c:v>
                </c:pt>
              </c:numCache>
            </c:numRef>
          </c:val>
          <c:extLst xmlns:c16r2="http://schemas.microsoft.com/office/drawing/2015/06/chart">
            <c:ext xmlns:c16="http://schemas.microsoft.com/office/drawing/2014/chart" uri="{C3380CC4-5D6E-409C-BE32-E72D297353CC}">
              <c16:uniqueId val="{00000000-D892-45AB-96AB-403BD6570F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22.41</c:v>
                </c:pt>
                <c:pt idx="1">
                  <c:v>23.81</c:v>
                </c:pt>
                <c:pt idx="2">
                  <c:v>40.049999999999997</c:v>
                </c:pt>
                <c:pt idx="3">
                  <c:v>41.11</c:v>
                </c:pt>
                <c:pt idx="4">
                  <c:v>41.95</c:v>
                </c:pt>
              </c:numCache>
            </c:numRef>
          </c:val>
          <c:extLst xmlns:c16r2="http://schemas.microsoft.com/office/drawing/2015/06/chart">
            <c:ext xmlns:c16="http://schemas.microsoft.com/office/drawing/2014/chart" uri="{C3380CC4-5D6E-409C-BE32-E72D297353CC}">
              <c16:uniqueId val="{00000001-D892-45AB-96AB-403BD6570FE5}"/>
            </c:ext>
          </c:extLst>
        </c:ser>
        <c:dLbls>
          <c:showLegendKey val="0"/>
          <c:showVal val="0"/>
          <c:showCatName val="0"/>
          <c:showSerName val="0"/>
          <c:showPercent val="0"/>
          <c:showBubbleSize val="0"/>
        </c:dLbls>
        <c:gapWidth val="250"/>
        <c:overlap val="100"/>
        <c:axId val="192096488"/>
        <c:axId val="227774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7.71</c:v>
                </c:pt>
                <c:pt idx="1">
                  <c:v>5.82</c:v>
                </c:pt>
                <c:pt idx="2">
                  <c:v>20.8</c:v>
                </c:pt>
                <c:pt idx="3">
                  <c:v>2.5499999999999998</c:v>
                </c:pt>
                <c:pt idx="4">
                  <c:v>3.77</c:v>
                </c:pt>
              </c:numCache>
            </c:numRef>
          </c:val>
          <c:smooth val="0"/>
          <c:extLst xmlns:c16r2="http://schemas.microsoft.com/office/drawing/2015/06/chart">
            <c:ext xmlns:c16="http://schemas.microsoft.com/office/drawing/2014/chart" uri="{C3380CC4-5D6E-409C-BE32-E72D297353CC}">
              <c16:uniqueId val="{00000002-D892-45AB-96AB-403BD6570FE5}"/>
            </c:ext>
          </c:extLst>
        </c:ser>
        <c:dLbls>
          <c:showLegendKey val="0"/>
          <c:showVal val="0"/>
          <c:showCatName val="0"/>
          <c:showSerName val="0"/>
          <c:showPercent val="0"/>
          <c:showBubbleSize val="0"/>
        </c:dLbls>
        <c:marker val="1"/>
        <c:smooth val="0"/>
        <c:axId val="192096488"/>
        <c:axId val="227774368"/>
      </c:lineChart>
      <c:catAx>
        <c:axId val="192096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7774368"/>
        <c:crosses val="autoZero"/>
        <c:auto val="1"/>
        <c:lblAlgn val="ctr"/>
        <c:lblOffset val="100"/>
        <c:tickLblSkip val="1"/>
        <c:tickMarkSkip val="1"/>
        <c:noMultiLvlLbl val="0"/>
      </c:catAx>
      <c:valAx>
        <c:axId val="22777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096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0-23BA-45A6-8E79-40FEB9A541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3BA-45A6-8E79-40FEB9A54144}"/>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1.48</c:v>
                </c:pt>
                <c:pt idx="2">
                  <c:v>#N/A</c:v>
                </c:pt>
                <c:pt idx="3">
                  <c:v>1.34</c:v>
                </c:pt>
                <c:pt idx="4">
                  <c:v>#N/A</c:v>
                </c:pt>
                <c:pt idx="5">
                  <c:v>1</c:v>
                </c:pt>
                <c:pt idx="6">
                  <c:v>#N/A</c:v>
                </c:pt>
                <c:pt idx="7">
                  <c:v>0.85</c:v>
                </c:pt>
                <c:pt idx="8">
                  <c:v>#N/A</c:v>
                </c:pt>
                <c:pt idx="9">
                  <c:v>0.83</c:v>
                </c:pt>
              </c:numCache>
            </c:numRef>
          </c:val>
          <c:extLst xmlns:c16r2="http://schemas.microsoft.com/office/drawing/2015/06/chart">
            <c:ext xmlns:c16="http://schemas.microsoft.com/office/drawing/2014/chart" uri="{C3380CC4-5D6E-409C-BE32-E72D297353CC}">
              <c16:uniqueId val="{00000002-23BA-45A6-8E79-40FEB9A54144}"/>
            </c:ext>
          </c:extLst>
        </c:ser>
        <c:ser>
          <c:idx val="3"/>
          <c:order val="3"/>
          <c:tx>
            <c:strRef>
              <c:f>データシート!$A$30</c:f>
              <c:strCache>
                <c:ptCount val="1"/>
                <c:pt idx="0">
                  <c:v>高柳工場団地開発事業特別会計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1.74</c:v>
                </c:pt>
                <c:pt idx="2">
                  <c:v>#N/A</c:v>
                </c:pt>
                <c:pt idx="3">
                  <c:v>1.78</c:v>
                </c:pt>
                <c:pt idx="4">
                  <c:v>#N/A</c:v>
                </c:pt>
                <c:pt idx="5">
                  <c:v>1.6</c:v>
                </c:pt>
                <c:pt idx="6">
                  <c:v>#N/A</c:v>
                </c:pt>
                <c:pt idx="7">
                  <c:v>1.21</c:v>
                </c:pt>
                <c:pt idx="8">
                  <c:v>#N/A</c:v>
                </c:pt>
                <c:pt idx="9">
                  <c:v>1.19</c:v>
                </c:pt>
              </c:numCache>
            </c:numRef>
          </c:val>
          <c:extLst xmlns:c16r2="http://schemas.microsoft.com/office/drawing/2015/06/chart">
            <c:ext xmlns:c16="http://schemas.microsoft.com/office/drawing/2014/chart" uri="{C3380CC4-5D6E-409C-BE32-E72D297353CC}">
              <c16:uniqueId val="{00000003-23BA-45A6-8E79-40FEB9A5414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0.49</c:v>
                </c:pt>
                <c:pt idx="2">
                  <c:v>#N/A</c:v>
                </c:pt>
                <c:pt idx="3">
                  <c:v>0.99</c:v>
                </c:pt>
                <c:pt idx="4">
                  <c:v>#N/A</c:v>
                </c:pt>
                <c:pt idx="5">
                  <c:v>0.75</c:v>
                </c:pt>
                <c:pt idx="6">
                  <c:v>#N/A</c:v>
                </c:pt>
                <c:pt idx="7">
                  <c:v>0.49</c:v>
                </c:pt>
                <c:pt idx="8">
                  <c:v>#N/A</c:v>
                </c:pt>
                <c:pt idx="9">
                  <c:v>1.25</c:v>
                </c:pt>
              </c:numCache>
            </c:numRef>
          </c:val>
          <c:extLst xmlns:c16r2="http://schemas.microsoft.com/office/drawing/2015/06/chart">
            <c:ext xmlns:c16="http://schemas.microsoft.com/office/drawing/2014/chart" uri="{C3380CC4-5D6E-409C-BE32-E72D297353CC}">
              <c16:uniqueId val="{00000004-23BA-45A6-8E79-40FEB9A5414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2.82</c:v>
                </c:pt>
                <c:pt idx="2">
                  <c:v>#N/A</c:v>
                </c:pt>
                <c:pt idx="3">
                  <c:v>2.2999999999999998</c:v>
                </c:pt>
                <c:pt idx="4">
                  <c:v>#N/A</c:v>
                </c:pt>
                <c:pt idx="5">
                  <c:v>2.21</c:v>
                </c:pt>
                <c:pt idx="6">
                  <c:v>#N/A</c:v>
                </c:pt>
                <c:pt idx="7">
                  <c:v>2.5499999999999998</c:v>
                </c:pt>
                <c:pt idx="8">
                  <c:v>#N/A</c:v>
                </c:pt>
                <c:pt idx="9">
                  <c:v>3.98</c:v>
                </c:pt>
              </c:numCache>
            </c:numRef>
          </c:val>
          <c:extLst xmlns:c16r2="http://schemas.microsoft.com/office/drawing/2015/06/chart">
            <c:ext xmlns:c16="http://schemas.microsoft.com/office/drawing/2014/chart" uri="{C3380CC4-5D6E-409C-BE32-E72D297353CC}">
              <c16:uniqueId val="{00000005-23BA-45A6-8E79-40FEB9A54144}"/>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3.32</c:v>
                </c:pt>
                <c:pt idx="2">
                  <c:v>#N/A</c:v>
                </c:pt>
                <c:pt idx="3">
                  <c:v>3.4</c:v>
                </c:pt>
                <c:pt idx="4">
                  <c:v>#N/A</c:v>
                </c:pt>
                <c:pt idx="5">
                  <c:v>3.13</c:v>
                </c:pt>
                <c:pt idx="6">
                  <c:v>#N/A</c:v>
                </c:pt>
                <c:pt idx="7">
                  <c:v>3.73</c:v>
                </c:pt>
                <c:pt idx="8">
                  <c:v>#N/A</c:v>
                </c:pt>
                <c:pt idx="9">
                  <c:v>5.7</c:v>
                </c:pt>
              </c:numCache>
            </c:numRef>
          </c:val>
          <c:extLst xmlns:c16r2="http://schemas.microsoft.com/office/drawing/2015/06/chart">
            <c:ext xmlns:c16="http://schemas.microsoft.com/office/drawing/2014/chart" uri="{C3380CC4-5D6E-409C-BE32-E72D297353CC}">
              <c16:uniqueId val="{00000006-23BA-45A6-8E79-40FEB9A54144}"/>
            </c:ext>
          </c:extLst>
        </c:ser>
        <c:ser>
          <c:idx val="7"/>
          <c:order val="7"/>
          <c:tx>
            <c:strRef>
              <c:f>データシート!$A$34</c:f>
              <c:strCache>
                <c:ptCount val="1"/>
                <c:pt idx="0">
                  <c:v>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7.27</c:v>
                </c:pt>
                <c:pt idx="2">
                  <c:v>#N/A</c:v>
                </c:pt>
                <c:pt idx="3">
                  <c:v>7.92</c:v>
                </c:pt>
                <c:pt idx="4">
                  <c:v>#N/A</c:v>
                </c:pt>
                <c:pt idx="5">
                  <c:v>8.1300000000000008</c:v>
                </c:pt>
                <c:pt idx="6">
                  <c:v>#N/A</c:v>
                </c:pt>
                <c:pt idx="7">
                  <c:v>8.75</c:v>
                </c:pt>
                <c:pt idx="8">
                  <c:v>#N/A</c:v>
                </c:pt>
                <c:pt idx="9">
                  <c:v>9.61</c:v>
                </c:pt>
              </c:numCache>
            </c:numRef>
          </c:val>
          <c:extLst xmlns:c16r2="http://schemas.microsoft.com/office/drawing/2015/06/chart">
            <c:ext xmlns:c16="http://schemas.microsoft.com/office/drawing/2014/chart" uri="{C3380CC4-5D6E-409C-BE32-E72D297353CC}">
              <c16:uniqueId val="{00000007-23BA-45A6-8E79-40FEB9A5414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6.8</c:v>
                </c:pt>
                <c:pt idx="2">
                  <c:v>#N/A</c:v>
                </c:pt>
                <c:pt idx="3">
                  <c:v>7.42</c:v>
                </c:pt>
                <c:pt idx="4">
                  <c:v>#N/A</c:v>
                </c:pt>
                <c:pt idx="5">
                  <c:v>7.97</c:v>
                </c:pt>
                <c:pt idx="6">
                  <c:v>#N/A</c:v>
                </c:pt>
                <c:pt idx="7">
                  <c:v>9.2799999999999994</c:v>
                </c:pt>
                <c:pt idx="8">
                  <c:v>#N/A</c:v>
                </c:pt>
                <c:pt idx="9">
                  <c:v>11.17</c:v>
                </c:pt>
              </c:numCache>
            </c:numRef>
          </c:val>
          <c:extLst xmlns:c16r2="http://schemas.microsoft.com/office/drawing/2015/06/chart">
            <c:ext xmlns:c16="http://schemas.microsoft.com/office/drawing/2014/chart" uri="{C3380CC4-5D6E-409C-BE32-E72D297353CC}">
              <c16:uniqueId val="{00000008-23BA-45A6-8E79-40FEB9A541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12.31</c:v>
                </c:pt>
                <c:pt idx="2">
                  <c:v>#N/A</c:v>
                </c:pt>
                <c:pt idx="3">
                  <c:v>14.64</c:v>
                </c:pt>
                <c:pt idx="4">
                  <c:v>#N/A</c:v>
                </c:pt>
                <c:pt idx="5">
                  <c:v>16.34</c:v>
                </c:pt>
                <c:pt idx="6">
                  <c:v>#N/A</c:v>
                </c:pt>
                <c:pt idx="7">
                  <c:v>15.26</c:v>
                </c:pt>
                <c:pt idx="8">
                  <c:v>#N/A</c:v>
                </c:pt>
                <c:pt idx="9">
                  <c:v>15.24</c:v>
                </c:pt>
              </c:numCache>
            </c:numRef>
          </c:val>
          <c:extLst xmlns:c16r2="http://schemas.microsoft.com/office/drawing/2015/06/chart">
            <c:ext xmlns:c16="http://schemas.microsoft.com/office/drawing/2014/chart" uri="{C3380CC4-5D6E-409C-BE32-E72D297353CC}">
              <c16:uniqueId val="{00000009-23BA-45A6-8E79-40FEB9A54144}"/>
            </c:ext>
          </c:extLst>
        </c:ser>
        <c:dLbls>
          <c:showLegendKey val="0"/>
          <c:showVal val="0"/>
          <c:showCatName val="0"/>
          <c:showSerName val="0"/>
          <c:showPercent val="0"/>
          <c:showBubbleSize val="0"/>
        </c:dLbls>
        <c:gapWidth val="150"/>
        <c:overlap val="100"/>
        <c:axId val="227775152"/>
        <c:axId val="227775544"/>
      </c:barChart>
      <c:catAx>
        <c:axId val="22777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775544"/>
        <c:crosses val="autoZero"/>
        <c:auto val="1"/>
        <c:lblAlgn val="ctr"/>
        <c:lblOffset val="100"/>
        <c:tickLblSkip val="1"/>
        <c:tickMarkSkip val="1"/>
        <c:noMultiLvlLbl val="0"/>
      </c:catAx>
      <c:valAx>
        <c:axId val="227775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77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2413</c:v>
                </c:pt>
                <c:pt idx="5">
                  <c:v>2436</c:v>
                </c:pt>
                <c:pt idx="8">
                  <c:v>2292</c:v>
                </c:pt>
                <c:pt idx="11">
                  <c:v>2204</c:v>
                </c:pt>
                <c:pt idx="14">
                  <c:v>2168</c:v>
                </c:pt>
              </c:numCache>
            </c:numRef>
          </c:val>
          <c:extLst xmlns:c16r2="http://schemas.microsoft.com/office/drawing/2015/06/chart">
            <c:ext xmlns:c16="http://schemas.microsoft.com/office/drawing/2014/chart" uri="{C3380CC4-5D6E-409C-BE32-E72D297353CC}">
              <c16:uniqueId val="{00000000-13A9-494C-8FC9-53854CA5B1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3A9-494C-8FC9-53854CA5B1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62</c:v>
                </c:pt>
                <c:pt idx="3">
                  <c:v>73</c:v>
                </c:pt>
                <c:pt idx="6">
                  <c:v>56</c:v>
                </c:pt>
                <c:pt idx="9">
                  <c:v>39</c:v>
                </c:pt>
                <c:pt idx="12">
                  <c:v>38</c:v>
                </c:pt>
              </c:numCache>
            </c:numRef>
          </c:val>
          <c:extLst xmlns:c16r2="http://schemas.microsoft.com/office/drawing/2015/06/chart">
            <c:ext xmlns:c16="http://schemas.microsoft.com/office/drawing/2014/chart" uri="{C3380CC4-5D6E-409C-BE32-E72D297353CC}">
              <c16:uniqueId val="{00000002-13A9-494C-8FC9-53854CA5B1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71</c:v>
                </c:pt>
                <c:pt idx="3">
                  <c:v>73</c:v>
                </c:pt>
                <c:pt idx="6">
                  <c:v>49</c:v>
                </c:pt>
                <c:pt idx="9">
                  <c:v>25</c:v>
                </c:pt>
                <c:pt idx="12">
                  <c:v>26</c:v>
                </c:pt>
              </c:numCache>
            </c:numRef>
          </c:val>
          <c:extLst xmlns:c16r2="http://schemas.microsoft.com/office/drawing/2015/06/chart">
            <c:ext xmlns:c16="http://schemas.microsoft.com/office/drawing/2014/chart" uri="{C3380CC4-5D6E-409C-BE32-E72D297353CC}">
              <c16:uniqueId val="{00000003-13A9-494C-8FC9-53854CA5B1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1314</c:v>
                </c:pt>
                <c:pt idx="3">
                  <c:v>1309</c:v>
                </c:pt>
                <c:pt idx="6">
                  <c:v>1259</c:v>
                </c:pt>
                <c:pt idx="9">
                  <c:v>1207</c:v>
                </c:pt>
                <c:pt idx="12">
                  <c:v>1195</c:v>
                </c:pt>
              </c:numCache>
            </c:numRef>
          </c:val>
          <c:extLst xmlns:c16r2="http://schemas.microsoft.com/office/drawing/2015/06/chart">
            <c:ext xmlns:c16="http://schemas.microsoft.com/office/drawing/2014/chart" uri="{C3380CC4-5D6E-409C-BE32-E72D297353CC}">
              <c16:uniqueId val="{00000004-13A9-494C-8FC9-53854CA5B1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3A9-494C-8FC9-53854CA5B1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3A9-494C-8FC9-53854CA5B1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2033</c:v>
                </c:pt>
                <c:pt idx="3">
                  <c:v>2026</c:v>
                </c:pt>
                <c:pt idx="6">
                  <c:v>1864</c:v>
                </c:pt>
                <c:pt idx="9">
                  <c:v>1768</c:v>
                </c:pt>
                <c:pt idx="12">
                  <c:v>1755</c:v>
                </c:pt>
              </c:numCache>
            </c:numRef>
          </c:val>
          <c:extLst xmlns:c16r2="http://schemas.microsoft.com/office/drawing/2015/06/chart">
            <c:ext xmlns:c16="http://schemas.microsoft.com/office/drawing/2014/chart" uri="{C3380CC4-5D6E-409C-BE32-E72D297353CC}">
              <c16:uniqueId val="{00000007-13A9-494C-8FC9-53854CA5B1F1}"/>
            </c:ext>
          </c:extLst>
        </c:ser>
        <c:dLbls>
          <c:showLegendKey val="0"/>
          <c:showVal val="0"/>
          <c:showCatName val="0"/>
          <c:showSerName val="0"/>
          <c:showPercent val="0"/>
          <c:showBubbleSize val="0"/>
        </c:dLbls>
        <c:gapWidth val="100"/>
        <c:overlap val="100"/>
        <c:axId val="227776328"/>
        <c:axId val="227776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1067</c:v>
                </c:pt>
                <c:pt idx="2">
                  <c:v>#N/A</c:v>
                </c:pt>
                <c:pt idx="3">
                  <c:v>#N/A</c:v>
                </c:pt>
                <c:pt idx="4">
                  <c:v>1045</c:v>
                </c:pt>
                <c:pt idx="5">
                  <c:v>#N/A</c:v>
                </c:pt>
                <c:pt idx="6">
                  <c:v>#N/A</c:v>
                </c:pt>
                <c:pt idx="7">
                  <c:v>936</c:v>
                </c:pt>
                <c:pt idx="8">
                  <c:v>#N/A</c:v>
                </c:pt>
                <c:pt idx="9">
                  <c:v>#N/A</c:v>
                </c:pt>
                <c:pt idx="10">
                  <c:v>835</c:v>
                </c:pt>
                <c:pt idx="11">
                  <c:v>#N/A</c:v>
                </c:pt>
                <c:pt idx="12">
                  <c:v>#N/A</c:v>
                </c:pt>
                <c:pt idx="13">
                  <c:v>846</c:v>
                </c:pt>
                <c:pt idx="14">
                  <c:v>#N/A</c:v>
                </c:pt>
              </c:numCache>
            </c:numRef>
          </c:val>
          <c:smooth val="0"/>
          <c:extLst xmlns:c16r2="http://schemas.microsoft.com/office/drawing/2015/06/chart">
            <c:ext xmlns:c16="http://schemas.microsoft.com/office/drawing/2014/chart" uri="{C3380CC4-5D6E-409C-BE32-E72D297353CC}">
              <c16:uniqueId val="{00000008-13A9-494C-8FC9-53854CA5B1F1}"/>
            </c:ext>
          </c:extLst>
        </c:ser>
        <c:dLbls>
          <c:showLegendKey val="0"/>
          <c:showVal val="0"/>
          <c:showCatName val="0"/>
          <c:showSerName val="0"/>
          <c:showPercent val="0"/>
          <c:showBubbleSize val="0"/>
        </c:dLbls>
        <c:marker val="1"/>
        <c:smooth val="0"/>
        <c:axId val="227776328"/>
        <c:axId val="227776720"/>
      </c:lineChart>
      <c:catAx>
        <c:axId val="227776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776720"/>
        <c:crosses val="autoZero"/>
        <c:auto val="1"/>
        <c:lblAlgn val="ctr"/>
        <c:lblOffset val="100"/>
        <c:tickLblSkip val="1"/>
        <c:tickMarkSkip val="1"/>
        <c:noMultiLvlLbl val="0"/>
      </c:catAx>
      <c:valAx>
        <c:axId val="22777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776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24085</c:v>
                </c:pt>
                <c:pt idx="5">
                  <c:v>24073</c:v>
                </c:pt>
                <c:pt idx="8">
                  <c:v>23714</c:v>
                </c:pt>
                <c:pt idx="11">
                  <c:v>23751</c:v>
                </c:pt>
                <c:pt idx="14">
                  <c:v>23386</c:v>
                </c:pt>
              </c:numCache>
            </c:numRef>
          </c:val>
          <c:extLst xmlns:c16r2="http://schemas.microsoft.com/office/drawing/2015/06/chart">
            <c:ext xmlns:c16="http://schemas.microsoft.com/office/drawing/2014/chart" uri="{C3380CC4-5D6E-409C-BE32-E72D297353CC}">
              <c16:uniqueId val="{00000000-B2B0-4FFB-A74E-0F12E6B334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1355</c:v>
                </c:pt>
                <c:pt idx="5">
                  <c:v>1234</c:v>
                </c:pt>
                <c:pt idx="8">
                  <c:v>1075</c:v>
                </c:pt>
                <c:pt idx="11">
                  <c:v>1010</c:v>
                </c:pt>
                <c:pt idx="14">
                  <c:v>933</c:v>
                </c:pt>
              </c:numCache>
            </c:numRef>
          </c:val>
          <c:extLst xmlns:c16r2="http://schemas.microsoft.com/office/drawing/2015/06/chart">
            <c:ext xmlns:c16="http://schemas.microsoft.com/office/drawing/2014/chart" uri="{C3380CC4-5D6E-409C-BE32-E72D297353CC}">
              <c16:uniqueId val="{00000001-B2B0-4FFB-A74E-0F12E6B334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4637</c:v>
                </c:pt>
                <c:pt idx="5">
                  <c:v>4890</c:v>
                </c:pt>
                <c:pt idx="8">
                  <c:v>7588</c:v>
                </c:pt>
                <c:pt idx="11">
                  <c:v>7199</c:v>
                </c:pt>
                <c:pt idx="14">
                  <c:v>6929</c:v>
                </c:pt>
              </c:numCache>
            </c:numRef>
          </c:val>
          <c:extLst xmlns:c16r2="http://schemas.microsoft.com/office/drawing/2015/06/chart">
            <c:ext xmlns:c16="http://schemas.microsoft.com/office/drawing/2014/chart" uri="{C3380CC4-5D6E-409C-BE32-E72D297353CC}">
              <c16:uniqueId val="{00000002-B2B0-4FFB-A74E-0F12E6B334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2B0-4FFB-A74E-0F12E6B334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2B0-4FFB-A74E-0F12E6B334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2B0-4FFB-A74E-0F12E6B334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2865</c:v>
                </c:pt>
                <c:pt idx="3">
                  <c:v>2496</c:v>
                </c:pt>
                <c:pt idx="6">
                  <c:v>2371</c:v>
                </c:pt>
                <c:pt idx="9">
                  <c:v>2377</c:v>
                </c:pt>
                <c:pt idx="12">
                  <c:v>2361</c:v>
                </c:pt>
              </c:numCache>
            </c:numRef>
          </c:val>
          <c:extLst xmlns:c16r2="http://schemas.microsoft.com/office/drawing/2015/06/chart">
            <c:ext xmlns:c16="http://schemas.microsoft.com/office/drawing/2014/chart" uri="{C3380CC4-5D6E-409C-BE32-E72D297353CC}">
              <c16:uniqueId val="{00000006-B2B0-4FFB-A74E-0F12E6B334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212</c:v>
                </c:pt>
                <c:pt idx="3">
                  <c:v>232</c:v>
                </c:pt>
                <c:pt idx="6">
                  <c:v>181</c:v>
                </c:pt>
                <c:pt idx="9">
                  <c:v>166</c:v>
                </c:pt>
                <c:pt idx="12">
                  <c:v>164</c:v>
                </c:pt>
              </c:numCache>
            </c:numRef>
          </c:val>
          <c:extLst xmlns:c16r2="http://schemas.microsoft.com/office/drawing/2015/06/chart">
            <c:ext xmlns:c16="http://schemas.microsoft.com/office/drawing/2014/chart" uri="{C3380CC4-5D6E-409C-BE32-E72D297353CC}">
              <c16:uniqueId val="{00000007-B2B0-4FFB-A74E-0F12E6B334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13280</c:v>
                </c:pt>
                <c:pt idx="3">
                  <c:v>12591</c:v>
                </c:pt>
                <c:pt idx="6">
                  <c:v>11911</c:v>
                </c:pt>
                <c:pt idx="9">
                  <c:v>11269</c:v>
                </c:pt>
                <c:pt idx="12">
                  <c:v>10608</c:v>
                </c:pt>
              </c:numCache>
            </c:numRef>
          </c:val>
          <c:extLst xmlns:c16r2="http://schemas.microsoft.com/office/drawing/2015/06/chart">
            <c:ext xmlns:c16="http://schemas.microsoft.com/office/drawing/2014/chart" uri="{C3380CC4-5D6E-409C-BE32-E72D297353CC}">
              <c16:uniqueId val="{00000008-B2B0-4FFB-A74E-0F12E6B334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289</c:v>
                </c:pt>
                <c:pt idx="3">
                  <c:v>219</c:v>
                </c:pt>
                <c:pt idx="6">
                  <c:v>167</c:v>
                </c:pt>
                <c:pt idx="9">
                  <c:v>136</c:v>
                </c:pt>
                <c:pt idx="12">
                  <c:v>98</c:v>
                </c:pt>
              </c:numCache>
            </c:numRef>
          </c:val>
          <c:extLst xmlns:c16r2="http://schemas.microsoft.com/office/drawing/2015/06/chart">
            <c:ext xmlns:c16="http://schemas.microsoft.com/office/drawing/2014/chart" uri="{C3380CC4-5D6E-409C-BE32-E72D297353CC}">
              <c16:uniqueId val="{00000009-B2B0-4FFB-A74E-0F12E6B334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19845</c:v>
                </c:pt>
                <c:pt idx="3">
                  <c:v>20068</c:v>
                </c:pt>
                <c:pt idx="6">
                  <c:v>19746</c:v>
                </c:pt>
                <c:pt idx="9">
                  <c:v>19967</c:v>
                </c:pt>
                <c:pt idx="12">
                  <c:v>18956</c:v>
                </c:pt>
              </c:numCache>
            </c:numRef>
          </c:val>
          <c:extLst xmlns:c16r2="http://schemas.microsoft.com/office/drawing/2015/06/chart">
            <c:ext xmlns:c16="http://schemas.microsoft.com/office/drawing/2014/chart" uri="{C3380CC4-5D6E-409C-BE32-E72D297353CC}">
              <c16:uniqueId val="{0000000A-B2B0-4FFB-A74E-0F12E6B33448}"/>
            </c:ext>
          </c:extLst>
        </c:ser>
        <c:dLbls>
          <c:showLegendKey val="0"/>
          <c:showVal val="0"/>
          <c:showCatName val="0"/>
          <c:showSerName val="0"/>
          <c:showPercent val="0"/>
          <c:showBubbleSize val="0"/>
        </c:dLbls>
        <c:gapWidth val="100"/>
        <c:overlap val="100"/>
        <c:axId val="227777504"/>
        <c:axId val="227777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6415</c:v>
                </c:pt>
                <c:pt idx="2">
                  <c:v>#N/A</c:v>
                </c:pt>
                <c:pt idx="3">
                  <c:v>#N/A</c:v>
                </c:pt>
                <c:pt idx="4">
                  <c:v>5410</c:v>
                </c:pt>
                <c:pt idx="5">
                  <c:v>#N/A</c:v>
                </c:pt>
                <c:pt idx="6">
                  <c:v>#N/A</c:v>
                </c:pt>
                <c:pt idx="7">
                  <c:v>2000</c:v>
                </c:pt>
                <c:pt idx="8">
                  <c:v>#N/A</c:v>
                </c:pt>
                <c:pt idx="9">
                  <c:v>#N/A</c:v>
                </c:pt>
                <c:pt idx="10">
                  <c:v>1955</c:v>
                </c:pt>
                <c:pt idx="11">
                  <c:v>#N/A</c:v>
                </c:pt>
                <c:pt idx="12">
                  <c:v>#N/A</c:v>
                </c:pt>
                <c:pt idx="13">
                  <c:v>938</c:v>
                </c:pt>
                <c:pt idx="14">
                  <c:v>#N/A</c:v>
                </c:pt>
              </c:numCache>
            </c:numRef>
          </c:val>
          <c:smooth val="0"/>
          <c:extLst xmlns:c16r2="http://schemas.microsoft.com/office/drawing/2015/06/chart">
            <c:ext xmlns:c16="http://schemas.microsoft.com/office/drawing/2014/chart" uri="{C3380CC4-5D6E-409C-BE32-E72D297353CC}">
              <c16:uniqueId val="{0000000B-B2B0-4FFB-A74E-0F12E6B33448}"/>
            </c:ext>
          </c:extLst>
        </c:ser>
        <c:dLbls>
          <c:showLegendKey val="0"/>
          <c:showVal val="0"/>
          <c:showCatName val="0"/>
          <c:showSerName val="0"/>
          <c:showPercent val="0"/>
          <c:showBubbleSize val="0"/>
        </c:dLbls>
        <c:marker val="1"/>
        <c:smooth val="0"/>
        <c:axId val="227777504"/>
        <c:axId val="227777896"/>
      </c:lineChart>
      <c:catAx>
        <c:axId val="22777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777896"/>
        <c:crosses val="autoZero"/>
        <c:auto val="1"/>
        <c:lblAlgn val="ctr"/>
        <c:lblOffset val="100"/>
        <c:tickLblSkip val="1"/>
        <c:tickMarkSkip val="1"/>
        <c:noMultiLvlLbl val="0"/>
      </c:catAx>
      <c:valAx>
        <c:axId val="227777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77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5079</c:v>
                </c:pt>
                <c:pt idx="1">
                  <c:v>5083</c:v>
                </c:pt>
                <c:pt idx="2">
                  <c:v>5088</c:v>
                </c:pt>
              </c:numCache>
            </c:numRef>
          </c:val>
          <c:extLst xmlns:c16r2="http://schemas.microsoft.com/office/drawing/2015/06/chart">
            <c:ext xmlns:c16="http://schemas.microsoft.com/office/drawing/2014/chart" uri="{C3380CC4-5D6E-409C-BE32-E72D297353CC}">
              <c16:uniqueId val="{00000000-FC35-49CA-A24E-2423FB14D5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1445</c:v>
                </c:pt>
                <c:pt idx="1">
                  <c:v>946</c:v>
                </c:pt>
                <c:pt idx="2">
                  <c:v>447</c:v>
                </c:pt>
              </c:numCache>
            </c:numRef>
          </c:val>
          <c:extLst xmlns:c16r2="http://schemas.microsoft.com/office/drawing/2015/06/chart">
            <c:ext xmlns:c16="http://schemas.microsoft.com/office/drawing/2014/chart" uri="{C3380CC4-5D6E-409C-BE32-E72D297353CC}">
              <c16:uniqueId val="{00000001-FC35-49CA-A24E-2423FB14D5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851</c:v>
                </c:pt>
                <c:pt idx="1">
                  <c:v>976</c:v>
                </c:pt>
                <c:pt idx="2">
                  <c:v>1108</c:v>
                </c:pt>
              </c:numCache>
            </c:numRef>
          </c:val>
          <c:extLst xmlns:c16r2="http://schemas.microsoft.com/office/drawing/2015/06/chart">
            <c:ext xmlns:c16="http://schemas.microsoft.com/office/drawing/2014/chart" uri="{C3380CC4-5D6E-409C-BE32-E72D297353CC}">
              <c16:uniqueId val="{00000002-FC35-49CA-A24E-2423FB14D515}"/>
            </c:ext>
          </c:extLst>
        </c:ser>
        <c:dLbls>
          <c:showLegendKey val="0"/>
          <c:showVal val="0"/>
          <c:showCatName val="0"/>
          <c:showSerName val="0"/>
          <c:showPercent val="0"/>
          <c:showBubbleSize val="0"/>
        </c:dLbls>
        <c:gapWidth val="120"/>
        <c:overlap val="100"/>
        <c:axId val="221659880"/>
        <c:axId val="221660272"/>
      </c:barChart>
      <c:catAx>
        <c:axId val="22165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660272"/>
        <c:crosses val="autoZero"/>
        <c:auto val="1"/>
        <c:lblAlgn val="ctr"/>
        <c:lblOffset val="100"/>
        <c:tickLblSkip val="1"/>
        <c:tickMarkSkip val="1"/>
        <c:noMultiLvlLbl val="0"/>
      </c:catAx>
      <c:valAx>
        <c:axId val="221660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659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・公営企業会計の元利償還金に対する繰入金、元利償還金は、計画的な新規地方債の発行抑制や元利償還金の終了により、減少傾向にある。</a:t>
          </a:r>
          <a:endParaRPr lang="ja-JP" altLang="ja-JP" sz="1300">
            <a:effectLst/>
          </a:endParaRPr>
        </a:p>
        <a:p>
          <a:r>
            <a:rPr kumimoji="1" lang="ja-JP" altLang="ja-JP" sz="1300">
              <a:solidFill>
                <a:schemeClr val="dk1"/>
              </a:solidFill>
              <a:effectLst/>
              <a:latin typeface="+mn-lt"/>
              <a:ea typeface="+mn-ea"/>
              <a:cs typeface="+mn-cs"/>
            </a:rPr>
            <a:t>・債務負担行為に基づく支出額及び組合等が起こした地方債の元利償還に対する負担金等は、新規事業がないことから、減少傾向にある。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・将来負担金額のうち、一般会計に係る地方債の現在高は、繰上償還や借入抑制の影響により減少した。</a:t>
          </a:r>
          <a:endParaRPr lang="ja-JP" altLang="ja-JP" sz="1300">
            <a:effectLst/>
          </a:endParaRPr>
        </a:p>
        <a:p>
          <a:r>
            <a:rPr kumimoji="1" lang="ja-JP" altLang="ja-JP" sz="1300">
              <a:solidFill>
                <a:schemeClr val="dk1"/>
              </a:solidFill>
              <a:effectLst/>
              <a:latin typeface="+mn-lt"/>
              <a:ea typeface="+mn-ea"/>
              <a:cs typeface="+mn-cs"/>
            </a:rPr>
            <a:t>・公営企業債等繰入見込額及び組合等負担金見込額は、高利地方債の抑制等により、減少傾向にある。</a:t>
          </a:r>
          <a:endParaRPr lang="ja-JP" altLang="ja-JP" sz="1300">
            <a:effectLst/>
          </a:endParaRPr>
        </a:p>
        <a:p>
          <a:r>
            <a:rPr kumimoji="1" lang="ja-JP" altLang="ja-JP" sz="1300">
              <a:solidFill>
                <a:schemeClr val="dk1"/>
              </a:solidFill>
              <a:effectLst/>
              <a:latin typeface="+mn-lt"/>
              <a:ea typeface="+mn-ea"/>
              <a:cs typeface="+mn-cs"/>
            </a:rPr>
            <a:t>・債務負担行為に基づく支出予定額は、新規事業の減少や債務残高の減少に伴い減少傾向にある。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新潟県妙高市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年度の基金全体の残高が減額した主な要因は、繰上償還の実施に伴いその財源として５幾円の取崩しを行ったことによる。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目的基金の残高が他市と比較し少額であることから、将来的に見込まれるごみ処理施設等の改修などに備え、ごみ処理施設整備基金等の目的基金の積立を積極的に行う必要がある。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　　　地域振興を目的とした事業へ対応するための果実運用型の基金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・ごみ処理施設整備基金　ごみ処理施設の更新や大規模修繕等の財政需要に備えるために積立を行うもの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　　　過去に歳出充当した事業債権償還に伴う増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・ごみ処理施設整備基金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将来的に見込まれるごみ処理施設等の改修などに備え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、積立を行ったもの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目的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金の残高が他市と比較し少額であることから、将来的に見込まれるごみ処理施設等の改修などに備え、ごみ処理施設整備基金等の目的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金の積立を積極的に行う必要がある。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年度では、特別交付税の増収等に伴い財政調整基金の取崩しを行わなかったことから、運用収益の約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えの縮減に伴う交付税の減収や人口減少等に伴う税収の減少等が見込まれる中、突発的な財政需要等に備えるためにも、今後も可能な限り取崩しを行わないよう、持続可能な財政運営を進め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年度は、繰上償還の実施に伴いその財源として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億円の取崩しを行ったことにより、減少となった。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次年度以降も、基金残高に伴った可能な限りの繰上償還を実施し、市債残高の縮減を図りたいと考える。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33,073
32,799
445.63
21,781,123
19,780,091
1,848,428
12,126,546
18,956,410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財政力指数は、一定の割合で推移しているものの、平成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年度より類型の見直しにより</a:t>
          </a:r>
          <a:r>
            <a:rPr kumimoji="1" lang="en-US" altLang="ja-JP" sz="1100" baseline="0">
              <a:solidFill>
                <a:schemeClr val="dk1"/>
              </a:solidFill>
              <a:effectLst/>
              <a:latin typeface="+mn-lt"/>
              <a:ea typeface="+mn-ea"/>
              <a:cs typeface="+mn-cs"/>
            </a:rPr>
            <a:t>Ⅰ-1</a:t>
          </a:r>
          <a:r>
            <a:rPr kumimoji="1" lang="ja-JP" altLang="ja-JP" sz="1100" baseline="0">
              <a:solidFill>
                <a:schemeClr val="dk1"/>
              </a:solidFill>
              <a:effectLst/>
              <a:latin typeface="+mn-lt"/>
              <a:ea typeface="+mn-ea"/>
              <a:cs typeface="+mn-cs"/>
            </a:rPr>
            <a:t>から</a:t>
          </a:r>
          <a:r>
            <a:rPr kumimoji="1" lang="en-US" altLang="ja-JP" sz="1100" baseline="0">
              <a:solidFill>
                <a:schemeClr val="dk1"/>
              </a:solidFill>
              <a:effectLst/>
              <a:latin typeface="+mn-lt"/>
              <a:ea typeface="+mn-ea"/>
              <a:cs typeface="+mn-cs"/>
            </a:rPr>
            <a:t>Ⅰ-2</a:t>
          </a:r>
          <a:r>
            <a:rPr kumimoji="1" lang="ja-JP" altLang="ja-JP" sz="1100" baseline="0">
              <a:solidFill>
                <a:schemeClr val="dk1"/>
              </a:solidFill>
              <a:effectLst/>
              <a:latin typeface="+mn-lt"/>
              <a:ea typeface="+mn-ea"/>
              <a:cs typeface="+mn-cs"/>
            </a:rPr>
            <a:t>に変更になったことで類似団体内の平均値が大きく</a:t>
          </a:r>
          <a:r>
            <a:rPr kumimoji="1" lang="ja-JP" altLang="en-US" sz="1100" baseline="0">
              <a:solidFill>
                <a:schemeClr val="dk1"/>
              </a:solidFill>
              <a:effectLst/>
              <a:latin typeface="+mn-lt"/>
              <a:ea typeface="+mn-ea"/>
              <a:cs typeface="+mn-cs"/>
            </a:rPr>
            <a:t>下</a:t>
          </a:r>
          <a:r>
            <a:rPr kumimoji="1" lang="ja-JP" altLang="ja-JP" sz="1100" baseline="0">
              <a:solidFill>
                <a:schemeClr val="dk1"/>
              </a:solidFill>
              <a:effectLst/>
              <a:latin typeface="+mn-lt"/>
              <a:ea typeface="+mn-ea"/>
              <a:cs typeface="+mn-cs"/>
            </a:rPr>
            <a:t>回っている結果となっている。</a:t>
          </a:r>
          <a:endParaRPr lang="ja-JP" altLang="ja-JP" sz="1100">
            <a:effectLst/>
          </a:endParaRPr>
        </a:p>
        <a:p>
          <a:r>
            <a:rPr kumimoji="1" lang="ja-JP" altLang="ja-JP" sz="1100" baseline="0">
              <a:solidFill>
                <a:schemeClr val="dk1"/>
              </a:solidFill>
              <a:effectLst/>
              <a:latin typeface="+mn-lt"/>
              <a:ea typeface="+mn-ea"/>
              <a:cs typeface="+mn-cs"/>
            </a:rPr>
            <a:t>税の徴収率の確保を図るため、市税徴収確保対策事業を推進し、県地方税徴収機構との連携や徴収嘱託員を含めた機動的な組織運営によって、滞納額の圧縮を図るなど徴収業務の強化に取り組んでいる。</a:t>
          </a:r>
          <a:endParaRPr lang="ja-JP" altLang="ja-JP" sz="1100">
            <a:effectLst/>
          </a:endParaRPr>
        </a:p>
        <a:p>
          <a:r>
            <a:rPr kumimoji="1" lang="ja-JP" altLang="ja-JP" sz="1100" baseline="0">
              <a:solidFill>
                <a:schemeClr val="dk1"/>
              </a:solidFill>
              <a:effectLst/>
              <a:latin typeface="+mn-lt"/>
              <a:ea typeface="+mn-ea"/>
              <a:cs typeface="+mn-cs"/>
            </a:rPr>
            <a:t>また、新たな企業誘致や農業・観光関連産業の育成など税源邇養に努めている。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xdr:cNvCxnSpPr/>
      </xdr:nvCxnSpPr>
      <xdr:spPr>
        <a:xfrm>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年度は市税の大口案件の滞納整理により、過年度分の固定資産税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増収となっている。平成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現年度分の</a:t>
          </a:r>
          <a:r>
            <a:rPr kumimoji="1" lang="ja-JP" altLang="ja-JP" sz="1100">
              <a:solidFill>
                <a:schemeClr val="dk1"/>
              </a:solidFill>
              <a:effectLst/>
              <a:latin typeface="+mn-lt"/>
              <a:ea typeface="+mn-ea"/>
              <a:cs typeface="+mn-cs"/>
            </a:rPr>
            <a:t>固定資産税の増収が図られたことから、平成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年度以前と比較し、高水準を維持している。</a:t>
          </a:r>
          <a:endParaRPr lang="ja-JP" altLang="ja-JP" sz="1100">
            <a:effectLst/>
          </a:endParaRPr>
        </a:p>
        <a:p>
          <a:r>
            <a:rPr kumimoji="1" lang="ja-JP" altLang="ja-JP" sz="1100">
              <a:solidFill>
                <a:schemeClr val="dk1"/>
              </a:solidFill>
              <a:effectLst/>
              <a:latin typeface="+mn-lt"/>
              <a:ea typeface="+mn-ea"/>
              <a:cs typeface="+mn-cs"/>
            </a:rPr>
            <a:t>今後も行財政のスリム化・効率化をさらに推進し、経常経費の削減に努め、段階的に普通交付税が縮減される中にあっても、高水準を維持する。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6531</xdr:rowOff>
    </xdr:from>
    <xdr:to>
      <xdr:col>23</xdr:col>
      <xdr:colOff>133350</xdr:colOff>
      <xdr:row>66</xdr:row>
      <xdr:rowOff>120469</xdr:rowOff>
    </xdr:to>
    <xdr:cxnSp macro="">
      <xdr:nvCxnSpPr>
        <xdr:cNvPr id="129" name="直線コネクタ 128"/>
        <xdr:cNvCxnSpPr/>
      </xdr:nvCxnSpPr>
      <xdr:spPr>
        <a:xfrm flipV="1">
          <a:off x="4953000" y="10636431"/>
          <a:ext cx="0" cy="799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92546</xdr:rowOff>
    </xdr:from>
    <xdr:ext cx="762000" cy="259045"/>
    <xdr:sp macro="" textlink="">
      <xdr:nvSpPr>
        <xdr:cNvPr id="130" name="財政構造の弾力性最小値テキスト"/>
        <xdr:cNvSpPr txBox="1"/>
      </xdr:nvSpPr>
      <xdr:spPr>
        <a:xfrm>
          <a:off x="5041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120469</xdr:rowOff>
    </xdr:from>
    <xdr:to>
      <xdr:col>24</xdr:col>
      <xdr:colOff>12700</xdr:colOff>
      <xdr:row>66</xdr:row>
      <xdr:rowOff>120469</xdr:rowOff>
    </xdr:to>
    <xdr:cxnSp macro="">
      <xdr:nvCxnSpPr>
        <xdr:cNvPr id="131" name="直線コネクタ 130"/>
        <xdr:cNvCxnSpPr/>
      </xdr:nvCxnSpPr>
      <xdr:spPr>
        <a:xfrm>
          <a:off x="4864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92908</xdr:rowOff>
    </xdr:from>
    <xdr:ext cx="762000" cy="259045"/>
    <xdr:sp macro="" textlink="">
      <xdr:nvSpPr>
        <xdr:cNvPr id="132" name="財政構造の弾力性最大値テキスト"/>
        <xdr:cNvSpPr txBox="1"/>
      </xdr:nvSpPr>
      <xdr:spPr>
        <a:xfrm>
          <a:off x="5041900" y="1037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6531</xdr:rowOff>
    </xdr:from>
    <xdr:to>
      <xdr:col>24</xdr:col>
      <xdr:colOff>12700</xdr:colOff>
      <xdr:row>62</xdr:row>
      <xdr:rowOff>6531</xdr:rowOff>
    </xdr:to>
    <xdr:cxnSp macro="">
      <xdr:nvCxnSpPr>
        <xdr:cNvPr id="133" name="直線コネクタ 132"/>
        <xdr:cNvCxnSpPr/>
      </xdr:nvCxnSpPr>
      <xdr:spPr>
        <a:xfrm>
          <a:off x="4864100" y="1063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146957</xdr:rowOff>
    </xdr:from>
    <xdr:to>
      <xdr:col>23</xdr:col>
      <xdr:colOff>133350</xdr:colOff>
      <xdr:row>62</xdr:row>
      <xdr:rowOff>6531</xdr:rowOff>
    </xdr:to>
    <xdr:cxnSp macro="">
      <xdr:nvCxnSpPr>
        <xdr:cNvPr id="134" name="直線コネクタ 133"/>
        <xdr:cNvCxnSpPr/>
      </xdr:nvCxnSpPr>
      <xdr:spPr>
        <a:xfrm>
          <a:off x="4114800" y="106054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149333</xdr:rowOff>
    </xdr:from>
    <xdr:ext cx="762000" cy="259045"/>
    <xdr:sp macro="" textlink="">
      <xdr:nvSpPr>
        <xdr:cNvPr id="135" name="財政構造の弾力性平均値テキスト"/>
        <xdr:cNvSpPr txBox="1"/>
      </xdr:nvSpPr>
      <xdr:spPr>
        <a:xfrm>
          <a:off x="5041900" y="109506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5806</xdr:rowOff>
    </xdr:from>
    <xdr:to>
      <xdr:col>23</xdr:col>
      <xdr:colOff>184150</xdr:colOff>
      <xdr:row>64</xdr:row>
      <xdr:rowOff>107406</xdr:rowOff>
    </xdr:to>
    <xdr:sp macro="" textlink="">
      <xdr:nvSpPr>
        <xdr:cNvPr id="136" name="フローチャート: 判断 135"/>
        <xdr:cNvSpPr/>
      </xdr:nvSpPr>
      <xdr:spPr>
        <a:xfrm>
          <a:off x="49022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38281</xdr:rowOff>
    </xdr:from>
    <xdr:to>
      <xdr:col>19</xdr:col>
      <xdr:colOff>133350</xdr:colOff>
      <xdr:row>61</xdr:row>
      <xdr:rowOff>146957</xdr:rowOff>
    </xdr:to>
    <xdr:cxnSp macro="">
      <xdr:nvCxnSpPr>
        <xdr:cNvPr id="137" name="直線コネクタ 136"/>
        <xdr:cNvCxnSpPr/>
      </xdr:nvCxnSpPr>
      <xdr:spPr>
        <a:xfrm>
          <a:off x="3225800" y="10153831"/>
          <a:ext cx="889000" cy="45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146231</xdr:rowOff>
    </xdr:from>
    <xdr:to>
      <xdr:col>19</xdr:col>
      <xdr:colOff>184150</xdr:colOff>
      <xdr:row>64</xdr:row>
      <xdr:rowOff>76381</xdr:rowOff>
    </xdr:to>
    <xdr:sp macro="" textlink="">
      <xdr:nvSpPr>
        <xdr:cNvPr id="138" name="フローチャート: 判断 137"/>
        <xdr:cNvSpPr/>
      </xdr:nvSpPr>
      <xdr:spPr>
        <a:xfrm>
          <a:off x="4064000" y="109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61158</xdr:rowOff>
    </xdr:from>
    <xdr:ext cx="736600" cy="259045"/>
    <xdr:sp macro="" textlink="">
      <xdr:nvSpPr>
        <xdr:cNvPr id="139" name="テキスト ボックス 138"/>
        <xdr:cNvSpPr txBox="1"/>
      </xdr:nvSpPr>
      <xdr:spPr>
        <a:xfrm>
          <a:off x="3733800" y="11033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38281</xdr:rowOff>
    </xdr:from>
    <xdr:to>
      <xdr:col>15</xdr:col>
      <xdr:colOff>82550</xdr:colOff>
      <xdr:row>62</xdr:row>
      <xdr:rowOff>123734</xdr:rowOff>
    </xdr:to>
    <xdr:cxnSp macro="">
      <xdr:nvCxnSpPr>
        <xdr:cNvPr id="140" name="直線コネクタ 139"/>
        <xdr:cNvCxnSpPr/>
      </xdr:nvCxnSpPr>
      <xdr:spPr>
        <a:xfrm flipV="1">
          <a:off x="2336800" y="10153831"/>
          <a:ext cx="889000" cy="5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56606</xdr:rowOff>
    </xdr:from>
    <xdr:to>
      <xdr:col>15</xdr:col>
      <xdr:colOff>133350</xdr:colOff>
      <xdr:row>63</xdr:row>
      <xdr:rowOff>158206</xdr:rowOff>
    </xdr:to>
    <xdr:sp macro="" textlink="">
      <xdr:nvSpPr>
        <xdr:cNvPr id="141" name="フローチャート: 判断 140"/>
        <xdr:cNvSpPr/>
      </xdr:nvSpPr>
      <xdr:spPr>
        <a:xfrm>
          <a:off x="3175000" y="1085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142983</xdr:rowOff>
    </xdr:from>
    <xdr:ext cx="762000" cy="259045"/>
    <xdr:sp macro="" textlink="">
      <xdr:nvSpPr>
        <xdr:cNvPr id="142" name="テキスト ボックス 141"/>
        <xdr:cNvSpPr txBox="1"/>
      </xdr:nvSpPr>
      <xdr:spPr>
        <a:xfrm>
          <a:off x="2844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23767</xdr:rowOff>
    </xdr:from>
    <xdr:to>
      <xdr:col>11</xdr:col>
      <xdr:colOff>31750</xdr:colOff>
      <xdr:row>62</xdr:row>
      <xdr:rowOff>123734</xdr:rowOff>
    </xdr:to>
    <xdr:cxnSp macro="">
      <xdr:nvCxnSpPr>
        <xdr:cNvPr id="143" name="直線コネクタ 142"/>
        <xdr:cNvCxnSpPr/>
      </xdr:nvCxnSpPr>
      <xdr:spPr>
        <a:xfrm>
          <a:off x="1447800" y="10653667"/>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118654</xdr:rowOff>
    </xdr:from>
    <xdr:to>
      <xdr:col>11</xdr:col>
      <xdr:colOff>82550</xdr:colOff>
      <xdr:row>64</xdr:row>
      <xdr:rowOff>48804</xdr:rowOff>
    </xdr:to>
    <xdr:sp macro="" textlink="">
      <xdr:nvSpPr>
        <xdr:cNvPr id="144" name="フローチャート: 判断 143"/>
        <xdr:cNvSpPr/>
      </xdr:nvSpPr>
      <xdr:spPr>
        <a:xfrm>
          <a:off x="2286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33581</xdr:rowOff>
    </xdr:from>
    <xdr:ext cx="762000" cy="259045"/>
    <xdr:sp macro="" textlink="">
      <xdr:nvSpPr>
        <xdr:cNvPr id="145" name="テキスト ボックス 144"/>
        <xdr:cNvSpPr txBox="1"/>
      </xdr:nvSpPr>
      <xdr:spPr>
        <a:xfrm>
          <a:off x="1955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6" name="フローチャート: 判断 145"/>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7" name="テキスト ボックス 146"/>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127181</xdr:rowOff>
    </xdr:from>
    <xdr:to>
      <xdr:col>23</xdr:col>
      <xdr:colOff>184150</xdr:colOff>
      <xdr:row>62</xdr:row>
      <xdr:rowOff>57331</xdr:rowOff>
    </xdr:to>
    <xdr:sp macro="" textlink="">
      <xdr:nvSpPr>
        <xdr:cNvPr id="153" name="楕円 152"/>
        <xdr:cNvSpPr/>
      </xdr:nvSpPr>
      <xdr:spPr>
        <a:xfrm>
          <a:off x="4902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48458</xdr:rowOff>
    </xdr:from>
    <xdr:ext cx="762000" cy="259045"/>
    <xdr:sp macro="" textlink="">
      <xdr:nvSpPr>
        <xdr:cNvPr id="154" name="財政構造の弾力性該当値テキスト"/>
        <xdr:cNvSpPr txBox="1"/>
      </xdr:nvSpPr>
      <xdr:spPr>
        <a:xfrm>
          <a:off x="5041900" y="1050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96157</xdr:rowOff>
    </xdr:from>
    <xdr:to>
      <xdr:col>19</xdr:col>
      <xdr:colOff>184150</xdr:colOff>
      <xdr:row>62</xdr:row>
      <xdr:rowOff>26307</xdr:rowOff>
    </xdr:to>
    <xdr:sp macro="" textlink="">
      <xdr:nvSpPr>
        <xdr:cNvPr id="155" name="楕円 154"/>
        <xdr:cNvSpPr/>
      </xdr:nvSpPr>
      <xdr:spPr>
        <a:xfrm>
          <a:off x="4064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36484</xdr:rowOff>
    </xdr:from>
    <xdr:ext cx="736600" cy="259045"/>
    <xdr:sp macro="" textlink="">
      <xdr:nvSpPr>
        <xdr:cNvPr id="156" name="テキスト ボックス 155"/>
        <xdr:cNvSpPr txBox="1"/>
      </xdr:nvSpPr>
      <xdr:spPr>
        <a:xfrm>
          <a:off x="3733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158931</xdr:rowOff>
    </xdr:from>
    <xdr:to>
      <xdr:col>15</xdr:col>
      <xdr:colOff>133350</xdr:colOff>
      <xdr:row>59</xdr:row>
      <xdr:rowOff>89081</xdr:rowOff>
    </xdr:to>
    <xdr:sp macro="" textlink="">
      <xdr:nvSpPr>
        <xdr:cNvPr id="157" name="楕円 156"/>
        <xdr:cNvSpPr/>
      </xdr:nvSpPr>
      <xdr:spPr>
        <a:xfrm>
          <a:off x="3175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99258</xdr:rowOff>
    </xdr:from>
    <xdr:ext cx="762000" cy="259045"/>
    <xdr:sp macro="" textlink="">
      <xdr:nvSpPr>
        <xdr:cNvPr id="158" name="テキスト ボックス 157"/>
        <xdr:cNvSpPr txBox="1"/>
      </xdr:nvSpPr>
      <xdr:spPr>
        <a:xfrm>
          <a:off x="2844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72934</xdr:rowOff>
    </xdr:from>
    <xdr:to>
      <xdr:col>11</xdr:col>
      <xdr:colOff>82550</xdr:colOff>
      <xdr:row>63</xdr:row>
      <xdr:rowOff>3084</xdr:rowOff>
    </xdr:to>
    <xdr:sp macro="" textlink="">
      <xdr:nvSpPr>
        <xdr:cNvPr id="159" name="楕円 158"/>
        <xdr:cNvSpPr/>
      </xdr:nvSpPr>
      <xdr:spPr>
        <a:xfrm>
          <a:off x="2286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13261</xdr:rowOff>
    </xdr:from>
    <xdr:ext cx="762000" cy="259045"/>
    <xdr:sp macro="" textlink="">
      <xdr:nvSpPr>
        <xdr:cNvPr id="160" name="テキスト ボックス 159"/>
        <xdr:cNvSpPr txBox="1"/>
      </xdr:nvSpPr>
      <xdr:spPr>
        <a:xfrm>
          <a:off x="1955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144417</xdr:rowOff>
    </xdr:from>
    <xdr:to>
      <xdr:col>7</xdr:col>
      <xdr:colOff>31750</xdr:colOff>
      <xdr:row>62</xdr:row>
      <xdr:rowOff>74567</xdr:rowOff>
    </xdr:to>
    <xdr:sp macro="" textlink="">
      <xdr:nvSpPr>
        <xdr:cNvPr id="161" name="楕円 160"/>
        <xdr:cNvSpPr/>
      </xdr:nvSpPr>
      <xdr:spPr>
        <a:xfrm>
          <a:off x="1397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84744</xdr:rowOff>
    </xdr:from>
    <xdr:ext cx="762000" cy="259045"/>
    <xdr:sp macro="" textlink="">
      <xdr:nvSpPr>
        <xdr:cNvPr id="162" name="テキスト ボックス 161"/>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類似団体の平均を上回っているのは、主に物件費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における維持補修費が要因となっており、冬期間における多額の除排雪経費によるものである。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92" name="直線コネクタ 191"/>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93"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4" name="直線コネクタ 193"/>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5"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6" name="直線コネクタ 195"/>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62877</xdr:rowOff>
    </xdr:from>
    <xdr:to>
      <xdr:col>23</xdr:col>
      <xdr:colOff>133350</xdr:colOff>
      <xdr:row>82</xdr:row>
      <xdr:rowOff>138533</xdr:rowOff>
    </xdr:to>
    <xdr:cxnSp macro="">
      <xdr:nvCxnSpPr>
        <xdr:cNvPr id="197" name="直線コネクタ 196"/>
        <xdr:cNvCxnSpPr/>
      </xdr:nvCxnSpPr>
      <xdr:spPr>
        <a:xfrm>
          <a:off x="4114800" y="14121777"/>
          <a:ext cx="838200" cy="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8"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9" name="フローチャート: 判断 198"/>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43042</xdr:rowOff>
    </xdr:from>
    <xdr:to>
      <xdr:col>19</xdr:col>
      <xdr:colOff>133350</xdr:colOff>
      <xdr:row>82</xdr:row>
      <xdr:rowOff>62877</xdr:rowOff>
    </xdr:to>
    <xdr:cxnSp macro="">
      <xdr:nvCxnSpPr>
        <xdr:cNvPr id="200" name="直線コネクタ 199"/>
        <xdr:cNvCxnSpPr/>
      </xdr:nvCxnSpPr>
      <xdr:spPr>
        <a:xfrm>
          <a:off x="3225800" y="14101942"/>
          <a:ext cx="8890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201" name="フローチャート: 判断 200"/>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202" name="テキスト ボックス 201"/>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43042</xdr:rowOff>
    </xdr:from>
    <xdr:to>
      <xdr:col>15</xdr:col>
      <xdr:colOff>82550</xdr:colOff>
      <xdr:row>82</xdr:row>
      <xdr:rowOff>104432</xdr:rowOff>
    </xdr:to>
    <xdr:cxnSp macro="">
      <xdr:nvCxnSpPr>
        <xdr:cNvPr id="203" name="直線コネクタ 202"/>
        <xdr:cNvCxnSpPr/>
      </xdr:nvCxnSpPr>
      <xdr:spPr>
        <a:xfrm flipV="1">
          <a:off x="2336800" y="14101942"/>
          <a:ext cx="889000" cy="6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4" name="フローチャート: 判断 203"/>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5" name="テキスト ボックス 204"/>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23637</xdr:rowOff>
    </xdr:from>
    <xdr:to>
      <xdr:col>11</xdr:col>
      <xdr:colOff>31750</xdr:colOff>
      <xdr:row>82</xdr:row>
      <xdr:rowOff>104432</xdr:rowOff>
    </xdr:to>
    <xdr:cxnSp macro="">
      <xdr:nvCxnSpPr>
        <xdr:cNvPr id="206" name="直線コネクタ 205"/>
        <xdr:cNvCxnSpPr/>
      </xdr:nvCxnSpPr>
      <xdr:spPr>
        <a:xfrm>
          <a:off x="1447800" y="14082537"/>
          <a:ext cx="889000" cy="8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7" name="フローチャート: 判断 206"/>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8" name="テキスト ボックス 207"/>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9" name="フローチャート: 判断 208"/>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165009</xdr:rowOff>
    </xdr:from>
    <xdr:ext cx="762000" cy="259045"/>
    <xdr:sp macro="" textlink="">
      <xdr:nvSpPr>
        <xdr:cNvPr id="210" name="テキスト ボックス 209"/>
        <xdr:cNvSpPr txBox="1"/>
      </xdr:nvSpPr>
      <xdr:spPr>
        <a:xfrm>
          <a:off x="1066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87733</xdr:rowOff>
    </xdr:from>
    <xdr:to>
      <xdr:col>23</xdr:col>
      <xdr:colOff>184150</xdr:colOff>
      <xdr:row>83</xdr:row>
      <xdr:rowOff>17883</xdr:rowOff>
    </xdr:to>
    <xdr:sp macro="" textlink="">
      <xdr:nvSpPr>
        <xdr:cNvPr id="216" name="楕円 215"/>
        <xdr:cNvSpPr/>
      </xdr:nvSpPr>
      <xdr:spPr>
        <a:xfrm>
          <a:off x="4902200" y="141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59810</xdr:rowOff>
    </xdr:from>
    <xdr:ext cx="762000" cy="259045"/>
    <xdr:sp macro="" textlink="">
      <xdr:nvSpPr>
        <xdr:cNvPr id="217" name="人件費・物件費等の状況該当値テキスト"/>
        <xdr:cNvSpPr txBox="1"/>
      </xdr:nvSpPr>
      <xdr:spPr>
        <a:xfrm>
          <a:off x="5041900" y="1411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12077</xdr:rowOff>
    </xdr:from>
    <xdr:to>
      <xdr:col>19</xdr:col>
      <xdr:colOff>184150</xdr:colOff>
      <xdr:row>82</xdr:row>
      <xdr:rowOff>113677</xdr:rowOff>
    </xdr:to>
    <xdr:sp macro="" textlink="">
      <xdr:nvSpPr>
        <xdr:cNvPr id="218" name="楕円 217"/>
        <xdr:cNvSpPr/>
      </xdr:nvSpPr>
      <xdr:spPr>
        <a:xfrm>
          <a:off x="4064000" y="1407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98454</xdr:rowOff>
    </xdr:from>
    <xdr:ext cx="736600" cy="259045"/>
    <xdr:sp macro="" textlink="">
      <xdr:nvSpPr>
        <xdr:cNvPr id="219" name="テキスト ボックス 218"/>
        <xdr:cNvSpPr txBox="1"/>
      </xdr:nvSpPr>
      <xdr:spPr>
        <a:xfrm>
          <a:off x="3733800" y="1415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163692</xdr:rowOff>
    </xdr:from>
    <xdr:to>
      <xdr:col>15</xdr:col>
      <xdr:colOff>133350</xdr:colOff>
      <xdr:row>82</xdr:row>
      <xdr:rowOff>93842</xdr:rowOff>
    </xdr:to>
    <xdr:sp macro="" textlink="">
      <xdr:nvSpPr>
        <xdr:cNvPr id="220" name="楕円 219"/>
        <xdr:cNvSpPr/>
      </xdr:nvSpPr>
      <xdr:spPr>
        <a:xfrm>
          <a:off x="3175000" y="140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78619</xdr:rowOff>
    </xdr:from>
    <xdr:ext cx="762000" cy="259045"/>
    <xdr:sp macro="" textlink="">
      <xdr:nvSpPr>
        <xdr:cNvPr id="221" name="テキスト ボックス 220"/>
        <xdr:cNvSpPr txBox="1"/>
      </xdr:nvSpPr>
      <xdr:spPr>
        <a:xfrm>
          <a:off x="2844800" y="1413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53632</xdr:rowOff>
    </xdr:from>
    <xdr:to>
      <xdr:col>11</xdr:col>
      <xdr:colOff>82550</xdr:colOff>
      <xdr:row>82</xdr:row>
      <xdr:rowOff>155232</xdr:rowOff>
    </xdr:to>
    <xdr:sp macro="" textlink="">
      <xdr:nvSpPr>
        <xdr:cNvPr id="222" name="楕円 221"/>
        <xdr:cNvSpPr/>
      </xdr:nvSpPr>
      <xdr:spPr>
        <a:xfrm>
          <a:off x="2286000" y="141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140009</xdr:rowOff>
    </xdr:from>
    <xdr:ext cx="762000" cy="259045"/>
    <xdr:sp macro="" textlink="">
      <xdr:nvSpPr>
        <xdr:cNvPr id="223" name="テキスト ボックス 222"/>
        <xdr:cNvSpPr txBox="1"/>
      </xdr:nvSpPr>
      <xdr:spPr>
        <a:xfrm>
          <a:off x="1955800" y="141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144287</xdr:rowOff>
    </xdr:from>
    <xdr:to>
      <xdr:col>7</xdr:col>
      <xdr:colOff>31750</xdr:colOff>
      <xdr:row>82</xdr:row>
      <xdr:rowOff>74437</xdr:rowOff>
    </xdr:to>
    <xdr:sp macro="" textlink="">
      <xdr:nvSpPr>
        <xdr:cNvPr id="224" name="楕円 223"/>
        <xdr:cNvSpPr/>
      </xdr:nvSpPr>
      <xdr:spPr>
        <a:xfrm>
          <a:off x="1397000" y="140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59214</xdr:rowOff>
    </xdr:from>
    <xdr:ext cx="762000" cy="259045"/>
    <xdr:sp macro="" textlink="">
      <xdr:nvSpPr>
        <xdr:cNvPr id="225" name="テキスト ボックス 224"/>
        <xdr:cNvSpPr txBox="1"/>
      </xdr:nvSpPr>
      <xdr:spPr>
        <a:xfrm>
          <a:off x="1066800" y="1411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給与構造改革に伴う昇給抑制など、人事院勧告等に準じて給与の適正化を図っているほか、人事評価の結果を昇給等に反映させ、職務・職責に応じた給与構造への転換を進めてきた結果、類似団体の中では低水準となっている。今後も、地域の民間企業の平均給与や経済状況等を踏まえ、給与の適正化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4" name="直線コネクタ 253"/>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5"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6" name="直線コネクタ 255"/>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7"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8" name="直線コネクタ 257"/>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63500</xdr:rowOff>
    </xdr:to>
    <xdr:cxnSp macro="">
      <xdr:nvCxnSpPr>
        <xdr:cNvPr id="259" name="直線コネクタ 258"/>
        <xdr:cNvCxnSpPr/>
      </xdr:nvCxnSpPr>
      <xdr:spPr>
        <a:xfrm>
          <a:off x="161798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127705</xdr:rowOff>
    </xdr:from>
    <xdr:to>
      <xdr:col>77</xdr:col>
      <xdr:colOff>44450</xdr:colOff>
      <xdr:row>82</xdr:row>
      <xdr:rowOff>63500</xdr:rowOff>
    </xdr:to>
    <xdr:cxnSp macro="">
      <xdr:nvCxnSpPr>
        <xdr:cNvPr id="262" name="直線コネクタ 261"/>
        <xdr:cNvCxnSpPr/>
      </xdr:nvCxnSpPr>
      <xdr:spPr>
        <a:xfrm>
          <a:off x="15290800" y="140151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81</xdr:row>
      <xdr:rowOff>127705</xdr:rowOff>
    </xdr:to>
    <xdr:cxnSp macro="">
      <xdr:nvCxnSpPr>
        <xdr:cNvPr id="265" name="直線コネクタ 264"/>
        <xdr:cNvCxnSpPr/>
      </xdr:nvCxnSpPr>
      <xdr:spPr>
        <a:xfrm>
          <a:off x="14401800" y="139615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6" name="フローチャート: 判断 265"/>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7" name="テキスト ボックス 266"/>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81</xdr:row>
      <xdr:rowOff>87489</xdr:rowOff>
    </xdr:to>
    <xdr:cxnSp macro="">
      <xdr:nvCxnSpPr>
        <xdr:cNvPr id="268" name="直線コネクタ 267"/>
        <xdr:cNvCxnSpPr/>
      </xdr:nvCxnSpPr>
      <xdr:spPr>
        <a:xfrm flipV="1">
          <a:off x="13512800" y="139615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9" name="フローチャート: 判断 268"/>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70" name="テキスト ボックス 269"/>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71" name="フローチャート: 判断 270"/>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72" name="テキスト ボックス 271"/>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8" name="楕円 277"/>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9"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0" name="楕円 279"/>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1" name="テキスト ボックス 280"/>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76905</xdr:rowOff>
    </xdr:from>
    <xdr:to>
      <xdr:col>73</xdr:col>
      <xdr:colOff>44450</xdr:colOff>
      <xdr:row>82</xdr:row>
      <xdr:rowOff>7055</xdr:rowOff>
    </xdr:to>
    <xdr:sp macro="" textlink="">
      <xdr:nvSpPr>
        <xdr:cNvPr id="282" name="楕円 281"/>
        <xdr:cNvSpPr/>
      </xdr:nvSpPr>
      <xdr:spPr>
        <a:xfrm>
          <a:off x="15240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17232</xdr:rowOff>
    </xdr:from>
    <xdr:ext cx="762000" cy="259045"/>
    <xdr:sp macro="" textlink="">
      <xdr:nvSpPr>
        <xdr:cNvPr id="283" name="テキスト ボックス 282"/>
        <xdr:cNvSpPr txBox="1"/>
      </xdr:nvSpPr>
      <xdr:spPr>
        <a:xfrm>
          <a:off x="14909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23284</xdr:rowOff>
    </xdr:from>
    <xdr:to>
      <xdr:col>68</xdr:col>
      <xdr:colOff>203200</xdr:colOff>
      <xdr:row>81</xdr:row>
      <xdr:rowOff>124884</xdr:rowOff>
    </xdr:to>
    <xdr:sp macro="" textlink="">
      <xdr:nvSpPr>
        <xdr:cNvPr id="284" name="楕円 283"/>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85" name="テキスト ボックス 284"/>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36689</xdr:rowOff>
    </xdr:from>
    <xdr:to>
      <xdr:col>64</xdr:col>
      <xdr:colOff>152400</xdr:colOff>
      <xdr:row>81</xdr:row>
      <xdr:rowOff>138289</xdr:rowOff>
    </xdr:to>
    <xdr:sp macro="" textlink="">
      <xdr:nvSpPr>
        <xdr:cNvPr id="286" name="楕円 285"/>
        <xdr:cNvSpPr/>
      </xdr:nvSpPr>
      <xdr:spPr>
        <a:xfrm>
          <a:off x="13462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148466</xdr:rowOff>
    </xdr:from>
    <xdr:ext cx="762000" cy="259045"/>
    <xdr:sp macro="" textlink="">
      <xdr:nvSpPr>
        <xdr:cNvPr id="287" name="テキスト ボックス 286"/>
        <xdr:cNvSpPr txBox="1"/>
      </xdr:nvSpPr>
      <xdr:spPr>
        <a:xfrm>
          <a:off x="13131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人口千人当たりの職員数は</a:t>
          </a:r>
          <a:r>
            <a:rPr kumimoji="1" lang="en-US" altLang="ja-JP" sz="1300">
              <a:solidFill>
                <a:schemeClr val="dk1"/>
              </a:solidFill>
              <a:effectLst/>
              <a:latin typeface="+mn-lt"/>
              <a:ea typeface="+mn-ea"/>
              <a:cs typeface="+mn-cs"/>
            </a:rPr>
            <a:t>9.31</a:t>
          </a:r>
          <a:r>
            <a:rPr kumimoji="1" lang="ja-JP" altLang="ja-JP" sz="1300">
              <a:solidFill>
                <a:schemeClr val="dk1"/>
              </a:solidFill>
              <a:effectLst/>
              <a:latin typeface="+mn-lt"/>
              <a:ea typeface="+mn-ea"/>
              <a:cs typeface="+mn-cs"/>
            </a:rPr>
            <a:t>人であり、類似団体平均（</a:t>
          </a:r>
          <a:r>
            <a:rPr kumimoji="1" lang="en-US" altLang="ja-JP" sz="1300">
              <a:solidFill>
                <a:schemeClr val="dk1"/>
              </a:solidFill>
              <a:effectLst/>
              <a:latin typeface="+mn-lt"/>
              <a:ea typeface="+mn-ea"/>
              <a:cs typeface="+mn-cs"/>
            </a:rPr>
            <a:t>8.04</a:t>
          </a:r>
          <a:r>
            <a:rPr kumimoji="1" lang="ja-JP" altLang="ja-JP" sz="1300">
              <a:solidFill>
                <a:schemeClr val="dk1"/>
              </a:solidFill>
              <a:effectLst/>
              <a:latin typeface="+mn-lt"/>
              <a:ea typeface="+mn-ea"/>
              <a:cs typeface="+mn-cs"/>
            </a:rPr>
            <a:t>人）を上回っている。今後も引き続き業務の効率化に取り組みつつ、住民サービスを低下させることがないよう定員の適正化に努める。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9" name="直線コネクタ 318"/>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0"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1" name="直線コネクタ 320"/>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22"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23" name="直線コネクタ 322"/>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22951</xdr:rowOff>
    </xdr:from>
    <xdr:to>
      <xdr:col>81</xdr:col>
      <xdr:colOff>44450</xdr:colOff>
      <xdr:row>63</xdr:row>
      <xdr:rowOff>47081</xdr:rowOff>
    </xdr:to>
    <xdr:cxnSp macro="">
      <xdr:nvCxnSpPr>
        <xdr:cNvPr id="324" name="直線コネクタ 323"/>
        <xdr:cNvCxnSpPr/>
      </xdr:nvCxnSpPr>
      <xdr:spPr>
        <a:xfrm>
          <a:off x="16179800" y="1082430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5"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6" name="フローチャート: 判断 325"/>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170271</xdr:rowOff>
    </xdr:from>
    <xdr:to>
      <xdr:col>77</xdr:col>
      <xdr:colOff>44450</xdr:colOff>
      <xdr:row>63</xdr:row>
      <xdr:rowOff>22951</xdr:rowOff>
    </xdr:to>
    <xdr:cxnSp macro="">
      <xdr:nvCxnSpPr>
        <xdr:cNvPr id="327" name="直線コネクタ 326"/>
        <xdr:cNvCxnSpPr/>
      </xdr:nvCxnSpPr>
      <xdr:spPr>
        <a:xfrm>
          <a:off x="15290800" y="1080017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8" name="フローチャート: 判断 327"/>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9" name="テキスト ボックス 328"/>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170271</xdr:rowOff>
    </xdr:from>
    <xdr:to>
      <xdr:col>72</xdr:col>
      <xdr:colOff>203200</xdr:colOff>
      <xdr:row>63</xdr:row>
      <xdr:rowOff>36740</xdr:rowOff>
    </xdr:to>
    <xdr:cxnSp macro="">
      <xdr:nvCxnSpPr>
        <xdr:cNvPr id="330" name="直線コネクタ 329"/>
        <xdr:cNvCxnSpPr/>
      </xdr:nvCxnSpPr>
      <xdr:spPr>
        <a:xfrm flipV="1">
          <a:off x="14401800" y="1080017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31" name="フローチャート: 判断 330"/>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32" name="テキスト ボックス 331"/>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33292</xdr:rowOff>
    </xdr:from>
    <xdr:to>
      <xdr:col>68</xdr:col>
      <xdr:colOff>152400</xdr:colOff>
      <xdr:row>63</xdr:row>
      <xdr:rowOff>36740</xdr:rowOff>
    </xdr:to>
    <xdr:cxnSp macro="">
      <xdr:nvCxnSpPr>
        <xdr:cNvPr id="333" name="直線コネクタ 332"/>
        <xdr:cNvCxnSpPr/>
      </xdr:nvCxnSpPr>
      <xdr:spPr>
        <a:xfrm>
          <a:off x="13512800" y="1083464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4" name="フローチャート: 判断 333"/>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5" name="テキスト ボックス 334"/>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6" name="フローチャート: 判断 335"/>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7" name="テキスト ボックス 336"/>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167731</xdr:rowOff>
    </xdr:from>
    <xdr:to>
      <xdr:col>81</xdr:col>
      <xdr:colOff>95250</xdr:colOff>
      <xdr:row>63</xdr:row>
      <xdr:rowOff>97881</xdr:rowOff>
    </xdr:to>
    <xdr:sp macro="" textlink="">
      <xdr:nvSpPr>
        <xdr:cNvPr id="343" name="楕円 342"/>
        <xdr:cNvSpPr/>
      </xdr:nvSpPr>
      <xdr:spPr>
        <a:xfrm>
          <a:off x="169672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139808</xdr:rowOff>
    </xdr:from>
    <xdr:ext cx="762000" cy="259045"/>
    <xdr:sp macro="" textlink="">
      <xdr:nvSpPr>
        <xdr:cNvPr id="344" name="定員管理の状況該当値テキスト"/>
        <xdr:cNvSpPr txBox="1"/>
      </xdr:nvSpPr>
      <xdr:spPr>
        <a:xfrm>
          <a:off x="17106900" y="1076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143601</xdr:rowOff>
    </xdr:from>
    <xdr:to>
      <xdr:col>77</xdr:col>
      <xdr:colOff>95250</xdr:colOff>
      <xdr:row>63</xdr:row>
      <xdr:rowOff>73751</xdr:rowOff>
    </xdr:to>
    <xdr:sp macro="" textlink="">
      <xdr:nvSpPr>
        <xdr:cNvPr id="345" name="楕円 344"/>
        <xdr:cNvSpPr/>
      </xdr:nvSpPr>
      <xdr:spPr>
        <a:xfrm>
          <a:off x="16129000" y="107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58528</xdr:rowOff>
    </xdr:from>
    <xdr:ext cx="736600" cy="259045"/>
    <xdr:sp macro="" textlink="">
      <xdr:nvSpPr>
        <xdr:cNvPr id="346" name="テキスト ボックス 345"/>
        <xdr:cNvSpPr txBox="1"/>
      </xdr:nvSpPr>
      <xdr:spPr>
        <a:xfrm>
          <a:off x="15798800" y="1085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119471</xdr:rowOff>
    </xdr:from>
    <xdr:to>
      <xdr:col>73</xdr:col>
      <xdr:colOff>44450</xdr:colOff>
      <xdr:row>63</xdr:row>
      <xdr:rowOff>49621</xdr:rowOff>
    </xdr:to>
    <xdr:sp macro="" textlink="">
      <xdr:nvSpPr>
        <xdr:cNvPr id="347" name="楕円 346"/>
        <xdr:cNvSpPr/>
      </xdr:nvSpPr>
      <xdr:spPr>
        <a:xfrm>
          <a:off x="15240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34398</xdr:rowOff>
    </xdr:from>
    <xdr:ext cx="762000" cy="259045"/>
    <xdr:sp macro="" textlink="">
      <xdr:nvSpPr>
        <xdr:cNvPr id="348" name="テキスト ボックス 347"/>
        <xdr:cNvSpPr txBox="1"/>
      </xdr:nvSpPr>
      <xdr:spPr>
        <a:xfrm>
          <a:off x="14909800" y="1083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157390</xdr:rowOff>
    </xdr:from>
    <xdr:to>
      <xdr:col>68</xdr:col>
      <xdr:colOff>203200</xdr:colOff>
      <xdr:row>63</xdr:row>
      <xdr:rowOff>87540</xdr:rowOff>
    </xdr:to>
    <xdr:sp macro="" textlink="">
      <xdr:nvSpPr>
        <xdr:cNvPr id="349" name="楕円 348"/>
        <xdr:cNvSpPr/>
      </xdr:nvSpPr>
      <xdr:spPr>
        <a:xfrm>
          <a:off x="14351000" y="107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97717</xdr:rowOff>
    </xdr:from>
    <xdr:ext cx="762000" cy="259045"/>
    <xdr:sp macro="" textlink="">
      <xdr:nvSpPr>
        <xdr:cNvPr id="350" name="テキスト ボックス 349"/>
        <xdr:cNvSpPr txBox="1"/>
      </xdr:nvSpPr>
      <xdr:spPr>
        <a:xfrm>
          <a:off x="14020800" y="1055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153942</xdr:rowOff>
    </xdr:from>
    <xdr:to>
      <xdr:col>64</xdr:col>
      <xdr:colOff>152400</xdr:colOff>
      <xdr:row>63</xdr:row>
      <xdr:rowOff>84092</xdr:rowOff>
    </xdr:to>
    <xdr:sp macro="" textlink="">
      <xdr:nvSpPr>
        <xdr:cNvPr id="351" name="楕円 350"/>
        <xdr:cNvSpPr/>
      </xdr:nvSpPr>
      <xdr:spPr>
        <a:xfrm>
          <a:off x="13462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94269</xdr:rowOff>
    </xdr:from>
    <xdr:ext cx="762000" cy="259045"/>
    <xdr:sp macro="" textlink="">
      <xdr:nvSpPr>
        <xdr:cNvPr id="352" name="テキスト ボックス 351"/>
        <xdr:cNvSpPr txBox="1"/>
      </xdr:nvSpPr>
      <xdr:spPr>
        <a:xfrm>
          <a:off x="13131800" y="1055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ポイント下回っており、前年度より公営企業に要する経費の財源とする地方債の償還の財源に充てたと認められる繰入金の減少等により</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ポイント改善した。今後も地方債の新規発行の抑制など財政健全化を推進する。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81" name="直線コネクタ 380"/>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82"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83" name="直線コネクタ 382"/>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4"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5" name="直線コネクタ 384"/>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46567</xdr:rowOff>
    </xdr:to>
    <xdr:cxnSp macro="">
      <xdr:nvCxnSpPr>
        <xdr:cNvPr id="386" name="直線コネクタ 385"/>
        <xdr:cNvCxnSpPr/>
      </xdr:nvCxnSpPr>
      <xdr:spPr>
        <a:xfrm flipV="1">
          <a:off x="16179800" y="68563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7"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8" name="フローチャート: 判断 38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102870</xdr:rowOff>
    </xdr:to>
    <xdr:cxnSp macro="">
      <xdr:nvCxnSpPr>
        <xdr:cNvPr id="389" name="直線コネクタ 388"/>
        <xdr:cNvCxnSpPr/>
      </xdr:nvCxnSpPr>
      <xdr:spPr>
        <a:xfrm flipV="1">
          <a:off x="15290800" y="69045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0" name="フローチャート: 判断 389"/>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1" name="テキスト ボックス 390"/>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159173</xdr:rowOff>
    </xdr:to>
    <xdr:cxnSp macro="">
      <xdr:nvCxnSpPr>
        <xdr:cNvPr id="392" name="直線コネクタ 391"/>
        <xdr:cNvCxnSpPr/>
      </xdr:nvCxnSpPr>
      <xdr:spPr>
        <a:xfrm flipV="1">
          <a:off x="14401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93" name="フローチャート: 判断 392"/>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4" name="テキスト ボックス 393"/>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68156</xdr:rowOff>
    </xdr:to>
    <xdr:cxnSp macro="">
      <xdr:nvCxnSpPr>
        <xdr:cNvPr id="395" name="直線コネクタ 394"/>
        <xdr:cNvCxnSpPr/>
      </xdr:nvCxnSpPr>
      <xdr:spPr>
        <a:xfrm flipV="1">
          <a:off x="13512800" y="70171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6" name="フローチャート: 判断 395"/>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7" name="テキスト ボックス 396"/>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8" name="フローチャート: 判断 397"/>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9" name="テキスト ボックス 398"/>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5" name="楕円 404"/>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6"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7" name="楕円 406"/>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8" name="テキスト ボックス 407"/>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9" name="楕円 408"/>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10" name="テキスト ボックス 40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11" name="楕円 410"/>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12" name="テキスト ボックス 411"/>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13" name="楕円 412"/>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14" name="テキスト ボックス 413"/>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類似団体と比較すると</a:t>
          </a:r>
          <a:r>
            <a:rPr kumimoji="1" lang="en-US" altLang="ja-JP" sz="1300">
              <a:solidFill>
                <a:schemeClr val="dk1"/>
              </a:solidFill>
              <a:effectLst/>
              <a:latin typeface="+mn-lt"/>
              <a:ea typeface="+mn-ea"/>
              <a:cs typeface="+mn-cs"/>
            </a:rPr>
            <a:t>46.2</a:t>
          </a:r>
          <a:r>
            <a:rPr kumimoji="1" lang="ja-JP" altLang="ja-JP" sz="1300">
              <a:solidFill>
                <a:schemeClr val="dk1"/>
              </a:solidFill>
              <a:effectLst/>
              <a:latin typeface="+mn-lt"/>
              <a:ea typeface="+mn-ea"/>
              <a:cs typeface="+mn-cs"/>
            </a:rPr>
            <a:t>ポイント下回っており、前年度</a:t>
          </a:r>
          <a:r>
            <a:rPr kumimoji="1" lang="ja-JP" altLang="en-US" sz="1300">
              <a:solidFill>
                <a:schemeClr val="dk1"/>
              </a:solidFill>
              <a:effectLst/>
              <a:latin typeface="+mn-lt"/>
              <a:ea typeface="+mn-ea"/>
              <a:cs typeface="+mn-cs"/>
            </a:rPr>
            <a:t>より</a:t>
          </a:r>
          <a:r>
            <a:rPr kumimoji="1" lang="en-US" altLang="ja-JP" sz="1300">
              <a:solidFill>
                <a:schemeClr val="dk1"/>
              </a:solidFill>
              <a:effectLst/>
              <a:latin typeface="+mn-lt"/>
              <a:ea typeface="+mn-ea"/>
              <a:cs typeface="+mn-cs"/>
            </a:rPr>
            <a:t>9.7</a:t>
          </a:r>
          <a:r>
            <a:rPr kumimoji="1" lang="ja-JP" altLang="en-US" sz="1300">
              <a:solidFill>
                <a:schemeClr val="dk1"/>
              </a:solidFill>
              <a:effectLst/>
              <a:latin typeface="+mn-lt"/>
              <a:ea typeface="+mn-ea"/>
              <a:cs typeface="+mn-cs"/>
            </a:rPr>
            <a:t>ポイント改善し</a:t>
          </a:r>
          <a:r>
            <a:rPr kumimoji="1" lang="ja-JP" altLang="ja-JP" sz="1300">
              <a:solidFill>
                <a:schemeClr val="dk1"/>
              </a:solidFill>
              <a:effectLst/>
              <a:latin typeface="+mn-lt"/>
              <a:ea typeface="+mn-ea"/>
              <a:cs typeface="+mn-cs"/>
            </a:rPr>
            <a:t>た。</a:t>
          </a:r>
          <a:endParaRPr lang="ja-JP" altLang="ja-JP" sz="1300">
            <a:effectLst/>
          </a:endParaRPr>
        </a:p>
        <a:p>
          <a:r>
            <a:rPr kumimoji="1" lang="ja-JP" altLang="ja-JP" sz="1300">
              <a:solidFill>
                <a:schemeClr val="dk1"/>
              </a:solidFill>
              <a:effectLst/>
              <a:latin typeface="+mn-lt"/>
              <a:ea typeface="+mn-ea"/>
              <a:cs typeface="+mn-cs"/>
            </a:rPr>
            <a:t>要因としては、平成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年度に将来負担に備えるために積立を行った、財政調整基金の取崩し等が無かったこと</a:t>
          </a:r>
          <a:r>
            <a:rPr kumimoji="1" lang="ja-JP" altLang="en-US" sz="1300">
              <a:solidFill>
                <a:schemeClr val="dk1"/>
              </a:solidFill>
              <a:effectLst/>
              <a:latin typeface="+mn-lt"/>
              <a:ea typeface="+mn-ea"/>
              <a:cs typeface="+mn-cs"/>
            </a:rPr>
            <a:t>と、積極的な市債の繰上償還の実施や可能な限りの新発債の発行抑制を行ったことによる市債残高の減少による。</a:t>
          </a:r>
          <a:endParaRPr lang="ja-JP" altLang="ja-JP" sz="1300">
            <a:effectLst/>
          </a:endParaRPr>
        </a:p>
        <a:p>
          <a:r>
            <a:rPr kumimoji="1" lang="ja-JP" altLang="ja-JP" sz="1300">
              <a:solidFill>
                <a:schemeClr val="dk1"/>
              </a:solidFill>
              <a:effectLst/>
              <a:latin typeface="+mn-lt"/>
              <a:ea typeface="+mn-ea"/>
              <a:cs typeface="+mn-cs"/>
            </a:rPr>
            <a:t>今後は、財政調整基金の取崩しを図る必要性も予測されることから、地方債の新規発行の抑制や優良債の活用を図り、</a:t>
          </a:r>
          <a:r>
            <a:rPr kumimoji="1" lang="ja-JP" altLang="en-US" sz="1300">
              <a:solidFill>
                <a:schemeClr val="dk1"/>
              </a:solidFill>
              <a:effectLst/>
              <a:latin typeface="+mn-lt"/>
              <a:ea typeface="+mn-ea"/>
              <a:cs typeface="+mn-cs"/>
            </a:rPr>
            <a:t>さらなる</a:t>
          </a:r>
          <a:r>
            <a:rPr kumimoji="1" lang="ja-JP" altLang="ja-JP" sz="1300">
              <a:solidFill>
                <a:schemeClr val="dk1"/>
              </a:solidFill>
              <a:effectLst/>
              <a:latin typeface="+mn-lt"/>
              <a:ea typeface="+mn-ea"/>
              <a:cs typeface="+mn-cs"/>
            </a:rPr>
            <a:t>財政健全化を推進する。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43" name="直線コネクタ 442"/>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4"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5" name="直線コネクタ 444"/>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44365</xdr:rowOff>
    </xdr:from>
    <xdr:to>
      <xdr:col>81</xdr:col>
      <xdr:colOff>44450</xdr:colOff>
      <xdr:row>14</xdr:row>
      <xdr:rowOff>122386</xdr:rowOff>
    </xdr:to>
    <xdr:cxnSp macro="">
      <xdr:nvCxnSpPr>
        <xdr:cNvPr id="448" name="直線コネクタ 447"/>
        <xdr:cNvCxnSpPr/>
      </xdr:nvCxnSpPr>
      <xdr:spPr>
        <a:xfrm flipV="1">
          <a:off x="16179800" y="2444665"/>
          <a:ext cx="8382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9"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50" name="フローチャート: 判断 449"/>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122386</xdr:rowOff>
    </xdr:from>
    <xdr:to>
      <xdr:col>77</xdr:col>
      <xdr:colOff>44450</xdr:colOff>
      <xdr:row>14</xdr:row>
      <xdr:rowOff>122386</xdr:rowOff>
    </xdr:to>
    <xdr:cxnSp macro="">
      <xdr:nvCxnSpPr>
        <xdr:cNvPr id="451" name="直線コネクタ 450"/>
        <xdr:cNvCxnSpPr/>
      </xdr:nvCxnSpPr>
      <xdr:spPr>
        <a:xfrm>
          <a:off x="15290800" y="2522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52" name="フローチャート: 判断 451"/>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53" name="テキスト ボックス 452"/>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122386</xdr:rowOff>
    </xdr:from>
    <xdr:to>
      <xdr:col>72</xdr:col>
      <xdr:colOff>203200</xdr:colOff>
      <xdr:row>16</xdr:row>
      <xdr:rowOff>50546</xdr:rowOff>
    </xdr:to>
    <xdr:cxnSp macro="">
      <xdr:nvCxnSpPr>
        <xdr:cNvPr id="454" name="直線コネクタ 453"/>
        <xdr:cNvCxnSpPr/>
      </xdr:nvCxnSpPr>
      <xdr:spPr>
        <a:xfrm flipV="1">
          <a:off x="14401800" y="2522686"/>
          <a:ext cx="889000" cy="27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5" name="フローチャート: 判断 454"/>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6" name="テキスト ボックス 455"/>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50546</xdr:rowOff>
    </xdr:from>
    <xdr:to>
      <xdr:col>68</xdr:col>
      <xdr:colOff>152400</xdr:colOff>
      <xdr:row>16</xdr:row>
      <xdr:rowOff>123740</xdr:rowOff>
    </xdr:to>
    <xdr:cxnSp macro="">
      <xdr:nvCxnSpPr>
        <xdr:cNvPr id="457" name="直線コネクタ 456"/>
        <xdr:cNvCxnSpPr/>
      </xdr:nvCxnSpPr>
      <xdr:spPr>
        <a:xfrm flipV="1">
          <a:off x="13512800" y="2793746"/>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8" name="フローチャート: 判断 457"/>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9" name="テキスト ボックス 458"/>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60" name="フローチャート: 判断 459"/>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61" name="テキスト ボックス 460"/>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165015</xdr:rowOff>
    </xdr:from>
    <xdr:to>
      <xdr:col>81</xdr:col>
      <xdr:colOff>95250</xdr:colOff>
      <xdr:row>14</xdr:row>
      <xdr:rowOff>95165</xdr:rowOff>
    </xdr:to>
    <xdr:sp macro="" textlink="">
      <xdr:nvSpPr>
        <xdr:cNvPr id="467" name="楕円 466"/>
        <xdr:cNvSpPr/>
      </xdr:nvSpPr>
      <xdr:spPr>
        <a:xfrm>
          <a:off x="16967200" y="23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86292</xdr:rowOff>
    </xdr:from>
    <xdr:ext cx="762000" cy="259045"/>
    <xdr:sp macro="" textlink="">
      <xdr:nvSpPr>
        <xdr:cNvPr id="468" name="将来負担の状況該当値テキスト"/>
        <xdr:cNvSpPr txBox="1"/>
      </xdr:nvSpPr>
      <xdr:spPr>
        <a:xfrm>
          <a:off x="17106900" y="23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71586</xdr:rowOff>
    </xdr:from>
    <xdr:to>
      <xdr:col>77</xdr:col>
      <xdr:colOff>95250</xdr:colOff>
      <xdr:row>15</xdr:row>
      <xdr:rowOff>1736</xdr:rowOff>
    </xdr:to>
    <xdr:sp macro="" textlink="">
      <xdr:nvSpPr>
        <xdr:cNvPr id="469" name="楕円 468"/>
        <xdr:cNvSpPr/>
      </xdr:nvSpPr>
      <xdr:spPr>
        <a:xfrm>
          <a:off x="16129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11913</xdr:rowOff>
    </xdr:from>
    <xdr:ext cx="736600" cy="259045"/>
    <xdr:sp macro="" textlink="">
      <xdr:nvSpPr>
        <xdr:cNvPr id="470" name="テキスト ボックス 469"/>
        <xdr:cNvSpPr txBox="1"/>
      </xdr:nvSpPr>
      <xdr:spPr>
        <a:xfrm>
          <a:off x="15798800" y="2240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71586</xdr:rowOff>
    </xdr:from>
    <xdr:to>
      <xdr:col>73</xdr:col>
      <xdr:colOff>44450</xdr:colOff>
      <xdr:row>15</xdr:row>
      <xdr:rowOff>1736</xdr:rowOff>
    </xdr:to>
    <xdr:sp macro="" textlink="">
      <xdr:nvSpPr>
        <xdr:cNvPr id="471" name="楕円 470"/>
        <xdr:cNvSpPr/>
      </xdr:nvSpPr>
      <xdr:spPr>
        <a:xfrm>
          <a:off x="15240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11913</xdr:rowOff>
    </xdr:from>
    <xdr:ext cx="762000" cy="259045"/>
    <xdr:sp macro="" textlink="">
      <xdr:nvSpPr>
        <xdr:cNvPr id="472" name="テキスト ボックス 471"/>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171196</xdr:rowOff>
    </xdr:from>
    <xdr:to>
      <xdr:col>68</xdr:col>
      <xdr:colOff>203200</xdr:colOff>
      <xdr:row>16</xdr:row>
      <xdr:rowOff>101346</xdr:rowOff>
    </xdr:to>
    <xdr:sp macro="" textlink="">
      <xdr:nvSpPr>
        <xdr:cNvPr id="473" name="楕円 472"/>
        <xdr:cNvSpPr/>
      </xdr:nvSpPr>
      <xdr:spPr>
        <a:xfrm>
          <a:off x="14351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111523</xdr:rowOff>
    </xdr:from>
    <xdr:ext cx="762000" cy="259045"/>
    <xdr:sp macro="" textlink="">
      <xdr:nvSpPr>
        <xdr:cNvPr id="474" name="テキスト ボックス 473"/>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72940</xdr:rowOff>
    </xdr:from>
    <xdr:to>
      <xdr:col>64</xdr:col>
      <xdr:colOff>152400</xdr:colOff>
      <xdr:row>17</xdr:row>
      <xdr:rowOff>3090</xdr:rowOff>
    </xdr:to>
    <xdr:sp macro="" textlink="">
      <xdr:nvSpPr>
        <xdr:cNvPr id="475" name="楕円 474"/>
        <xdr:cNvSpPr/>
      </xdr:nvSpPr>
      <xdr:spPr>
        <a:xfrm>
          <a:off x="134620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13267</xdr:rowOff>
    </xdr:from>
    <xdr:ext cx="762000" cy="259045"/>
    <xdr:sp macro="" textlink="">
      <xdr:nvSpPr>
        <xdr:cNvPr id="476" name="テキスト ボックス 475"/>
        <xdr:cNvSpPr txBox="1"/>
      </xdr:nvSpPr>
      <xdr:spPr>
        <a:xfrm>
          <a:off x="13131800" y="25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33,073
32,799
445.63
21,781,123
19,780,091
1,848,428
12,126,546
18,956,410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類似団体よりも</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ポイント下回っており、職員数が減少していることや、給与水準（ラスパイレス指数）が低いため、人件費に係る経常収支比率は低くなっている。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115570</xdr:rowOff>
    </xdr:from>
    <xdr:to>
      <xdr:col>24</xdr:col>
      <xdr:colOff>25400</xdr:colOff>
      <xdr:row>33</xdr:row>
      <xdr:rowOff>146050</xdr:rowOff>
    </xdr:to>
    <xdr:cxnSp macro="">
      <xdr:nvCxnSpPr>
        <xdr:cNvPr id="66" name="直線コネクタ 65"/>
        <xdr:cNvCxnSpPr/>
      </xdr:nvCxnSpPr>
      <xdr:spPr>
        <a:xfrm>
          <a:off x="3987800" y="5773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xdr:rowOff>
    </xdr:from>
    <xdr:to>
      <xdr:col>19</xdr:col>
      <xdr:colOff>187325</xdr:colOff>
      <xdr:row>33</xdr:row>
      <xdr:rowOff>115570</xdr:rowOff>
    </xdr:to>
    <xdr:cxnSp macro="">
      <xdr:nvCxnSpPr>
        <xdr:cNvPr id="69" name="直線コネクタ 68"/>
        <xdr:cNvCxnSpPr/>
      </xdr:nvCxnSpPr>
      <xdr:spPr>
        <a:xfrm>
          <a:off x="3098800" y="5659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1270</xdr:rowOff>
    </xdr:from>
    <xdr:to>
      <xdr:col>15</xdr:col>
      <xdr:colOff>98425</xdr:colOff>
      <xdr:row>34</xdr:row>
      <xdr:rowOff>50800</xdr:rowOff>
    </xdr:to>
    <xdr:cxnSp macro="">
      <xdr:nvCxnSpPr>
        <xdr:cNvPr id="72" name="直線コネクタ 71"/>
        <xdr:cNvCxnSpPr/>
      </xdr:nvCxnSpPr>
      <xdr:spPr>
        <a:xfrm flipV="1">
          <a:off x="2209800" y="56591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130810</xdr:rowOff>
    </xdr:from>
    <xdr:to>
      <xdr:col>11</xdr:col>
      <xdr:colOff>9525</xdr:colOff>
      <xdr:row>34</xdr:row>
      <xdr:rowOff>50800</xdr:rowOff>
    </xdr:to>
    <xdr:cxnSp macro="">
      <xdr:nvCxnSpPr>
        <xdr:cNvPr id="75" name="直線コネクタ 74"/>
        <xdr:cNvCxnSpPr/>
      </xdr:nvCxnSpPr>
      <xdr:spPr>
        <a:xfrm>
          <a:off x="1320800" y="5788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5" name="楕円 84"/>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3827</xdr:rowOff>
    </xdr:from>
    <xdr:ext cx="762000" cy="259045"/>
    <xdr:sp macro="" textlink="">
      <xdr:nvSpPr>
        <xdr:cNvPr id="86" name="人件費該当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64770</xdr:rowOff>
    </xdr:from>
    <xdr:to>
      <xdr:col>20</xdr:col>
      <xdr:colOff>38100</xdr:colOff>
      <xdr:row>33</xdr:row>
      <xdr:rowOff>166370</xdr:rowOff>
    </xdr:to>
    <xdr:sp macro="" textlink="">
      <xdr:nvSpPr>
        <xdr:cNvPr id="87" name="楕円 86"/>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5097</xdr:rowOff>
    </xdr:from>
    <xdr:ext cx="736600" cy="259045"/>
    <xdr:sp macro="" textlink="">
      <xdr:nvSpPr>
        <xdr:cNvPr id="88" name="テキスト ボックス 87"/>
        <xdr:cNvSpPr txBox="1"/>
      </xdr:nvSpPr>
      <xdr:spPr>
        <a:xfrm>
          <a:off x="3606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121920</xdr:rowOff>
    </xdr:from>
    <xdr:to>
      <xdr:col>15</xdr:col>
      <xdr:colOff>149225</xdr:colOff>
      <xdr:row>33</xdr:row>
      <xdr:rowOff>52070</xdr:rowOff>
    </xdr:to>
    <xdr:sp macro="" textlink="">
      <xdr:nvSpPr>
        <xdr:cNvPr id="89" name="楕円 88"/>
        <xdr:cNvSpPr/>
      </xdr:nvSpPr>
      <xdr:spPr>
        <a:xfrm>
          <a:off x="3048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62247</xdr:rowOff>
    </xdr:from>
    <xdr:ext cx="762000" cy="259045"/>
    <xdr:sp macro="" textlink="">
      <xdr:nvSpPr>
        <xdr:cNvPr id="90" name="テキスト ボックス 89"/>
        <xdr:cNvSpPr txBox="1"/>
      </xdr:nvSpPr>
      <xdr:spPr>
        <a:xfrm>
          <a:off x="2717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80010</xdr:rowOff>
    </xdr:from>
    <xdr:to>
      <xdr:col>6</xdr:col>
      <xdr:colOff>171450</xdr:colOff>
      <xdr:row>34</xdr:row>
      <xdr:rowOff>10160</xdr:rowOff>
    </xdr:to>
    <xdr:sp macro="" textlink="">
      <xdr:nvSpPr>
        <xdr:cNvPr id="93" name="楕円 92"/>
        <xdr:cNvSpPr/>
      </xdr:nvSpPr>
      <xdr:spPr>
        <a:xfrm>
          <a:off x="1270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20337</xdr:rowOff>
    </xdr:from>
    <xdr:ext cx="762000" cy="259045"/>
    <xdr:sp macro="" textlink="">
      <xdr:nvSpPr>
        <xdr:cNvPr id="94" name="テキスト ボックス 93"/>
        <xdr:cNvSpPr txBox="1"/>
      </xdr:nvSpPr>
      <xdr:spPr>
        <a:xfrm>
          <a:off x="939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物件費に係る経常収支比率が類似団体と比較して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ポイント下回っているのは、これまで実施してきた行政内部の経常経費の徹底した削減の効果であると思われ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低</a:t>
          </a:r>
          <a:r>
            <a:rPr kumimoji="1" lang="ja-JP" altLang="ja-JP" sz="1100">
              <a:solidFill>
                <a:schemeClr val="dk1"/>
              </a:solidFill>
              <a:effectLst/>
              <a:latin typeface="+mn-lt"/>
              <a:ea typeface="+mn-ea"/>
              <a:cs typeface="+mn-cs"/>
            </a:rPr>
            <a:t>水準を維持するように効率化に努める必要がある。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124279</xdr:rowOff>
    </xdr:from>
    <xdr:to>
      <xdr:col>82</xdr:col>
      <xdr:colOff>107950</xdr:colOff>
      <xdr:row>15</xdr:row>
      <xdr:rowOff>9979</xdr:rowOff>
    </xdr:to>
    <xdr:cxnSp macro="">
      <xdr:nvCxnSpPr>
        <xdr:cNvPr id="129" name="直線コネクタ 128"/>
        <xdr:cNvCxnSpPr/>
      </xdr:nvCxnSpPr>
      <xdr:spPr>
        <a:xfrm>
          <a:off x="15671800" y="2353129"/>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45357</xdr:rowOff>
    </xdr:from>
    <xdr:to>
      <xdr:col>78</xdr:col>
      <xdr:colOff>69850</xdr:colOff>
      <xdr:row>13</xdr:row>
      <xdr:rowOff>124279</xdr:rowOff>
    </xdr:to>
    <xdr:cxnSp macro="">
      <xdr:nvCxnSpPr>
        <xdr:cNvPr id="132" name="直線コネクタ 131"/>
        <xdr:cNvCxnSpPr/>
      </xdr:nvCxnSpPr>
      <xdr:spPr>
        <a:xfrm>
          <a:off x="14782800" y="2102757"/>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45357</xdr:rowOff>
    </xdr:from>
    <xdr:to>
      <xdr:col>73</xdr:col>
      <xdr:colOff>180975</xdr:colOff>
      <xdr:row>13</xdr:row>
      <xdr:rowOff>113393</xdr:rowOff>
    </xdr:to>
    <xdr:cxnSp macro="">
      <xdr:nvCxnSpPr>
        <xdr:cNvPr id="135" name="直線コネクタ 134"/>
        <xdr:cNvCxnSpPr/>
      </xdr:nvCxnSpPr>
      <xdr:spPr>
        <a:xfrm flipV="1">
          <a:off x="13893800" y="21027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48079</xdr:rowOff>
    </xdr:from>
    <xdr:to>
      <xdr:col>69</xdr:col>
      <xdr:colOff>92075</xdr:colOff>
      <xdr:row>13</xdr:row>
      <xdr:rowOff>113393</xdr:rowOff>
    </xdr:to>
    <xdr:cxnSp macro="">
      <xdr:nvCxnSpPr>
        <xdr:cNvPr id="138" name="直線コネクタ 137"/>
        <xdr:cNvCxnSpPr/>
      </xdr:nvCxnSpPr>
      <xdr:spPr>
        <a:xfrm>
          <a:off x="13004800" y="2276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40" name="テキスト ボックス 139"/>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42" name="テキスト ボックス 141"/>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48" name="楕円 147"/>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147156</xdr:rowOff>
    </xdr:from>
    <xdr:ext cx="762000" cy="259045"/>
    <xdr:sp macro="" textlink="">
      <xdr:nvSpPr>
        <xdr:cNvPr id="149"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73479</xdr:rowOff>
    </xdr:from>
    <xdr:to>
      <xdr:col>78</xdr:col>
      <xdr:colOff>120650</xdr:colOff>
      <xdr:row>14</xdr:row>
      <xdr:rowOff>3629</xdr:rowOff>
    </xdr:to>
    <xdr:sp macro="" textlink="">
      <xdr:nvSpPr>
        <xdr:cNvPr id="150" name="楕円 149"/>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13806</xdr:rowOff>
    </xdr:from>
    <xdr:ext cx="736600" cy="259045"/>
    <xdr:sp macro="" textlink="">
      <xdr:nvSpPr>
        <xdr:cNvPr id="151" name="テキスト ボックス 150"/>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11</xdr:row>
      <xdr:rowOff>166007</xdr:rowOff>
    </xdr:from>
    <xdr:to>
      <xdr:col>74</xdr:col>
      <xdr:colOff>31750</xdr:colOff>
      <xdr:row>12</xdr:row>
      <xdr:rowOff>96157</xdr:rowOff>
    </xdr:to>
    <xdr:sp macro="" textlink="">
      <xdr:nvSpPr>
        <xdr:cNvPr id="152" name="楕円 151"/>
        <xdr:cNvSpPr/>
      </xdr:nvSpPr>
      <xdr:spPr>
        <a:xfrm>
          <a:off x="14732000" y="20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10</xdr:row>
      <xdr:rowOff>106334</xdr:rowOff>
    </xdr:from>
    <xdr:ext cx="762000" cy="259045"/>
    <xdr:sp macro="" textlink="">
      <xdr:nvSpPr>
        <xdr:cNvPr id="153" name="テキスト ボックス 152"/>
        <xdr:cNvSpPr txBox="1"/>
      </xdr:nvSpPr>
      <xdr:spPr>
        <a:xfrm>
          <a:off x="14401800" y="182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62593</xdr:rowOff>
    </xdr:from>
    <xdr:to>
      <xdr:col>69</xdr:col>
      <xdr:colOff>142875</xdr:colOff>
      <xdr:row>13</xdr:row>
      <xdr:rowOff>164193</xdr:rowOff>
    </xdr:to>
    <xdr:sp macro="" textlink="">
      <xdr:nvSpPr>
        <xdr:cNvPr id="154" name="楕円 153"/>
        <xdr:cNvSpPr/>
      </xdr:nvSpPr>
      <xdr:spPr>
        <a:xfrm>
          <a:off x="13843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2920</xdr:rowOff>
    </xdr:from>
    <xdr:ext cx="762000" cy="259045"/>
    <xdr:sp macro="" textlink="">
      <xdr:nvSpPr>
        <xdr:cNvPr id="155" name="テキスト ボックス 154"/>
        <xdr:cNvSpPr txBox="1"/>
      </xdr:nvSpPr>
      <xdr:spPr>
        <a:xfrm>
          <a:off x="13512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168729</xdr:rowOff>
    </xdr:from>
    <xdr:to>
      <xdr:col>65</xdr:col>
      <xdr:colOff>53975</xdr:colOff>
      <xdr:row>13</xdr:row>
      <xdr:rowOff>98879</xdr:rowOff>
    </xdr:to>
    <xdr:sp macro="" textlink="">
      <xdr:nvSpPr>
        <xdr:cNvPr id="156" name="楕円 155"/>
        <xdr:cNvSpPr/>
      </xdr:nvSpPr>
      <xdr:spPr>
        <a:xfrm>
          <a:off x="12954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109056</xdr:rowOff>
    </xdr:from>
    <xdr:ext cx="762000" cy="259045"/>
    <xdr:sp macro="" textlink="">
      <xdr:nvSpPr>
        <xdr:cNvPr id="157" name="テキスト ボックス 156"/>
        <xdr:cNvSpPr txBox="1"/>
      </xdr:nvSpPr>
      <xdr:spPr>
        <a:xfrm>
          <a:off x="12623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扶助費に係る経常収支比率は、類似団体を</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ポイント下回っているものの、生活保護費や子ども医療助成等の拡大で、決算額としては</a:t>
          </a:r>
          <a:r>
            <a:rPr kumimoji="1" lang="ja-JP" altLang="en-US" sz="1100">
              <a:solidFill>
                <a:schemeClr val="dk1"/>
              </a:solidFill>
              <a:effectLst/>
              <a:latin typeface="+mn-lt"/>
              <a:ea typeface="+mn-ea"/>
              <a:cs typeface="+mn-cs"/>
            </a:rPr>
            <a:t>横ばい</a:t>
          </a:r>
          <a:r>
            <a:rPr kumimoji="1" lang="ja-JP" altLang="ja-JP" sz="1100">
              <a:solidFill>
                <a:schemeClr val="dk1"/>
              </a:solidFill>
              <a:effectLst/>
              <a:latin typeface="+mn-lt"/>
              <a:ea typeface="+mn-ea"/>
              <a:cs typeface="+mn-cs"/>
            </a:rPr>
            <a:t>傾向にある。生活保護費にあっては、資格審査等の適正化を進めていくことで、適正な執行及び上昇抑制を図る必要がある。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133350</xdr:rowOff>
    </xdr:to>
    <xdr:cxnSp macro="">
      <xdr:nvCxnSpPr>
        <xdr:cNvPr id="190" name="直線コネクタ 189"/>
        <xdr:cNvCxnSpPr/>
      </xdr:nvCxnSpPr>
      <xdr:spPr>
        <a:xfrm>
          <a:off x="3987800" y="9550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120650</xdr:rowOff>
    </xdr:to>
    <xdr:cxnSp macro="">
      <xdr:nvCxnSpPr>
        <xdr:cNvPr id="193" name="直線コネクタ 192"/>
        <xdr:cNvCxnSpPr/>
      </xdr:nvCxnSpPr>
      <xdr:spPr>
        <a:xfrm>
          <a:off x="3098800" y="9423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69850</xdr:rowOff>
    </xdr:to>
    <xdr:cxnSp macro="">
      <xdr:nvCxnSpPr>
        <xdr:cNvPr id="196" name="直線コネクタ 195"/>
        <xdr:cNvCxnSpPr/>
      </xdr:nvCxnSpPr>
      <xdr:spPr>
        <a:xfrm flipV="1">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69850</xdr:rowOff>
    </xdr:to>
    <xdr:cxnSp macro="">
      <xdr:nvCxnSpPr>
        <xdr:cNvPr id="199" name="直線コネクタ 198"/>
        <xdr:cNvCxnSpPr/>
      </xdr:nvCxnSpPr>
      <xdr:spPr>
        <a:xfrm>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09" name="楕円 208"/>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99077</xdr:rowOff>
    </xdr:from>
    <xdr:ext cx="762000" cy="259045"/>
    <xdr:sp macro="" textlink="">
      <xdr:nvSpPr>
        <xdr:cNvPr id="210"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11" name="楕円 210"/>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2" name="テキスト ボックス 211"/>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7" name="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8" name="テキスト ボックス 21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その他に係る経常収支比率が平成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年度以前の</a:t>
          </a:r>
          <a:r>
            <a:rPr kumimoji="1" lang="ja-JP" altLang="en-US" sz="1100">
              <a:solidFill>
                <a:schemeClr val="dk1"/>
              </a:solidFill>
              <a:effectLst/>
              <a:latin typeface="+mn-lt"/>
              <a:ea typeface="+mn-ea"/>
              <a:cs typeface="+mn-cs"/>
            </a:rPr>
            <a:t>水準</a:t>
          </a:r>
          <a:r>
            <a:rPr kumimoji="1" lang="ja-JP" altLang="ja-JP" sz="1100">
              <a:solidFill>
                <a:schemeClr val="dk1"/>
              </a:solidFill>
              <a:effectLst/>
              <a:latin typeface="+mn-lt"/>
              <a:ea typeface="+mn-ea"/>
              <a:cs typeface="+mn-cs"/>
            </a:rPr>
            <a:t>に悪化した要因は、維持補修費の主要な部分を占める除排雪経費が平成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年度は暖冬少雪により特筆して少なかったことによる。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年度以外の平年並みの水準となっている。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16510</xdr:rowOff>
    </xdr:to>
    <xdr:cxnSp macro="">
      <xdr:nvCxnSpPr>
        <xdr:cNvPr id="251" name="直線コネクタ 250"/>
        <xdr:cNvCxnSpPr/>
      </xdr:nvCxnSpPr>
      <xdr:spPr>
        <a:xfrm>
          <a:off x="15671800" y="1010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58</xdr:row>
      <xdr:rowOff>165100</xdr:rowOff>
    </xdr:to>
    <xdr:cxnSp macro="">
      <xdr:nvCxnSpPr>
        <xdr:cNvPr id="254" name="直線コネクタ 253"/>
        <xdr:cNvCxnSpPr/>
      </xdr:nvCxnSpPr>
      <xdr:spPr>
        <a:xfrm>
          <a:off x="14782800" y="973582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59</xdr:row>
      <xdr:rowOff>24130</xdr:rowOff>
    </xdr:to>
    <xdr:cxnSp macro="">
      <xdr:nvCxnSpPr>
        <xdr:cNvPr id="257" name="直線コネクタ 256"/>
        <xdr:cNvCxnSpPr/>
      </xdr:nvCxnSpPr>
      <xdr:spPr>
        <a:xfrm flipV="1">
          <a:off x="13893800" y="973582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59</xdr:row>
      <xdr:rowOff>24130</xdr:rowOff>
    </xdr:to>
    <xdr:cxnSp macro="">
      <xdr:nvCxnSpPr>
        <xdr:cNvPr id="260" name="直線コネクタ 259"/>
        <xdr:cNvCxnSpPr/>
      </xdr:nvCxnSpPr>
      <xdr:spPr>
        <a:xfrm>
          <a:off x="13004800" y="10063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137160</xdr:rowOff>
    </xdr:from>
    <xdr:to>
      <xdr:col>82</xdr:col>
      <xdr:colOff>158750</xdr:colOff>
      <xdr:row>59</xdr:row>
      <xdr:rowOff>67310</xdr:rowOff>
    </xdr:to>
    <xdr:sp macro="" textlink="">
      <xdr:nvSpPr>
        <xdr:cNvPr id="270" name="楕円 269"/>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109237</xdr:rowOff>
    </xdr:from>
    <xdr:ext cx="762000" cy="259045"/>
    <xdr:sp macro="" textlink="">
      <xdr:nvSpPr>
        <xdr:cNvPr id="271"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2" name="楕円 271"/>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3" name="テキスト ボックス 272"/>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4" name="楕円 273"/>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5" name="テキスト ボックス 274"/>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6" name="楕円 275"/>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7" name="テキスト ボックス 276"/>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78" name="楕円 277"/>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79" name="テキスト ボックス 278"/>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補助費に対する経常収支比率は、類似団体とほぼ同水準となっている。</a:t>
          </a:r>
          <a:endParaRPr lang="ja-JP" altLang="ja-JP" sz="1100">
            <a:effectLst/>
          </a:endParaRPr>
        </a:p>
        <a:p>
          <a:r>
            <a:rPr kumimoji="1" lang="ja-JP" altLang="ja-JP" sz="1100">
              <a:solidFill>
                <a:schemeClr val="dk1"/>
              </a:solidFill>
              <a:effectLst/>
              <a:latin typeface="+mn-lt"/>
              <a:ea typeface="+mn-ea"/>
              <a:cs typeface="+mn-cs"/>
            </a:rPr>
            <a:t>全体の中で補助費の経常収支比率が高めの割合となっているのは、公共下水道、農業集落排水事業に対する繰出金によるものである。</a:t>
          </a:r>
          <a:endParaRPr lang="ja-JP" altLang="ja-JP" sz="1100">
            <a:effectLst/>
          </a:endParaRPr>
        </a:p>
        <a:p>
          <a:r>
            <a:rPr kumimoji="1" lang="ja-JP" altLang="ja-JP" sz="1100">
              <a:solidFill>
                <a:schemeClr val="dk1"/>
              </a:solidFill>
              <a:effectLst/>
              <a:latin typeface="+mn-lt"/>
              <a:ea typeface="+mn-ea"/>
              <a:cs typeface="+mn-cs"/>
            </a:rPr>
            <a:t>今後も、公営企業会計における使用料の見直しや、事業の効率化等により抑制に努める必要がある。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140716</xdr:rowOff>
    </xdr:to>
    <xdr:cxnSp macro="">
      <xdr:nvCxnSpPr>
        <xdr:cNvPr id="309" name="直線コネクタ 308"/>
        <xdr:cNvCxnSpPr/>
      </xdr:nvCxnSpPr>
      <xdr:spPr>
        <a:xfrm flipV="1">
          <a:off x="15671800" y="623062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140716</xdr:rowOff>
    </xdr:to>
    <xdr:cxnSp macro="">
      <xdr:nvCxnSpPr>
        <xdr:cNvPr id="312" name="直線コネクタ 311"/>
        <xdr:cNvCxnSpPr/>
      </xdr:nvCxnSpPr>
      <xdr:spPr>
        <a:xfrm>
          <a:off x="14782800" y="6235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37</xdr:row>
      <xdr:rowOff>51562</xdr:rowOff>
    </xdr:to>
    <xdr:cxnSp macro="">
      <xdr:nvCxnSpPr>
        <xdr:cNvPr id="315" name="直線コネクタ 314"/>
        <xdr:cNvCxnSpPr/>
      </xdr:nvCxnSpPr>
      <xdr:spPr>
        <a:xfrm flipV="1">
          <a:off x="13893800" y="623519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56134</xdr:rowOff>
    </xdr:to>
    <xdr:cxnSp macro="">
      <xdr:nvCxnSpPr>
        <xdr:cNvPr id="318" name="直線コネクタ 317"/>
        <xdr:cNvCxnSpPr/>
      </xdr:nvCxnSpPr>
      <xdr:spPr>
        <a:xfrm flipV="1">
          <a:off x="13004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8" name="楕円 327"/>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9"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30" name="楕円 329"/>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31" name="テキスト ボックス 330"/>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2" name="楕円 331"/>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3" name="テキスト ボックス 332"/>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4" name="楕円 333"/>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5" name="テキスト ボックス 33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6" name="楕円 335"/>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7" name="テキスト ボックス 336"/>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公債費に係る経常収支比率は、類似団体を</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下回っているものの、普通交付税等の段階的削減等による財源不足や、施設の老朽化等による財政需要も見込まれることから、今まで以上に厳しい事業選択を行うとともに、新規市債の発行抑制を図る必要があ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142240</xdr:rowOff>
    </xdr:to>
    <xdr:cxnSp macro="">
      <xdr:nvCxnSpPr>
        <xdr:cNvPr id="370" name="直線コネクタ 369"/>
        <xdr:cNvCxnSpPr/>
      </xdr:nvCxnSpPr>
      <xdr:spPr>
        <a:xfrm flipV="1">
          <a:off x="3987800" y="12814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xdr:rowOff>
    </xdr:from>
    <xdr:to>
      <xdr:col>19</xdr:col>
      <xdr:colOff>187325</xdr:colOff>
      <xdr:row>74</xdr:row>
      <xdr:rowOff>142240</xdr:rowOff>
    </xdr:to>
    <xdr:cxnSp macro="">
      <xdr:nvCxnSpPr>
        <xdr:cNvPr id="373" name="直線コネクタ 372"/>
        <xdr:cNvCxnSpPr/>
      </xdr:nvCxnSpPr>
      <xdr:spPr>
        <a:xfrm>
          <a:off x="3098800" y="12700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xdr:rowOff>
    </xdr:from>
    <xdr:to>
      <xdr:col>15</xdr:col>
      <xdr:colOff>98425</xdr:colOff>
      <xdr:row>75</xdr:row>
      <xdr:rowOff>62230</xdr:rowOff>
    </xdr:to>
    <xdr:cxnSp macro="">
      <xdr:nvCxnSpPr>
        <xdr:cNvPr id="376" name="直線コネクタ 375"/>
        <xdr:cNvCxnSpPr/>
      </xdr:nvCxnSpPr>
      <xdr:spPr>
        <a:xfrm flipV="1">
          <a:off x="2209800" y="127000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69850</xdr:rowOff>
    </xdr:to>
    <xdr:cxnSp macro="">
      <xdr:nvCxnSpPr>
        <xdr:cNvPr id="379" name="直線コネクタ 378"/>
        <xdr:cNvCxnSpPr/>
      </xdr:nvCxnSpPr>
      <xdr:spPr>
        <a:xfrm flipV="1">
          <a:off x="1320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9" name="楕円 388"/>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90"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91" name="楕円 390"/>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92" name="テキスト ボックス 391"/>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133350</xdr:rowOff>
    </xdr:from>
    <xdr:to>
      <xdr:col>15</xdr:col>
      <xdr:colOff>149225</xdr:colOff>
      <xdr:row>74</xdr:row>
      <xdr:rowOff>63500</xdr:rowOff>
    </xdr:to>
    <xdr:sp macro="" textlink="">
      <xdr:nvSpPr>
        <xdr:cNvPr id="393" name="楕円 392"/>
        <xdr:cNvSpPr/>
      </xdr:nvSpPr>
      <xdr:spPr>
        <a:xfrm>
          <a:off x="3048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73677</xdr:rowOff>
    </xdr:from>
    <xdr:ext cx="762000" cy="259045"/>
    <xdr:sp macro="" textlink="">
      <xdr:nvSpPr>
        <xdr:cNvPr id="394" name="テキスト ボックス 393"/>
        <xdr:cNvSpPr txBox="1"/>
      </xdr:nvSpPr>
      <xdr:spPr>
        <a:xfrm>
          <a:off x="2717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5" name="楕円 394"/>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96" name="テキスト ボックス 395"/>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7" name="楕円 396"/>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98" name="テキスト ボックス 397"/>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類似団体と比較し、行政のスリム化・効率化の推進等により人件費、物件費、扶助費で下回っているが、補助費等は類似団体と同程度の水準となっており、更なる改善を図る必要がある。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157480</xdr:rowOff>
    </xdr:from>
    <xdr:to>
      <xdr:col>82</xdr:col>
      <xdr:colOff>107950</xdr:colOff>
      <xdr:row>81</xdr:row>
      <xdr:rowOff>31750</xdr:rowOff>
    </xdr:to>
    <xdr:cxnSp macro="">
      <xdr:nvCxnSpPr>
        <xdr:cNvPr id="426" name="直線コネクタ 425"/>
        <xdr:cNvCxnSpPr/>
      </xdr:nvCxnSpPr>
      <xdr:spPr>
        <a:xfrm flipV="1">
          <a:off x="16510000" y="13016230"/>
          <a:ext cx="0" cy="90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72407</xdr:rowOff>
    </xdr:from>
    <xdr:ext cx="762000" cy="259045"/>
    <xdr:sp macro="" textlink="">
      <xdr:nvSpPr>
        <xdr:cNvPr id="429" name="公債費以外最大値テキスト"/>
        <xdr:cNvSpPr txBox="1"/>
      </xdr:nvSpPr>
      <xdr:spPr>
        <a:xfrm>
          <a:off x="16598900" y="127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157480</xdr:rowOff>
    </xdr:from>
    <xdr:to>
      <xdr:col>82</xdr:col>
      <xdr:colOff>196850</xdr:colOff>
      <xdr:row>75</xdr:row>
      <xdr:rowOff>157480</xdr:rowOff>
    </xdr:to>
    <xdr:cxnSp macro="">
      <xdr:nvCxnSpPr>
        <xdr:cNvPr id="430" name="直線コネクタ 429"/>
        <xdr:cNvCxnSpPr/>
      </xdr:nvCxnSpPr>
      <xdr:spPr>
        <a:xfrm>
          <a:off x="16421100" y="13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62230</xdr:rowOff>
    </xdr:from>
    <xdr:to>
      <xdr:col>82</xdr:col>
      <xdr:colOff>107950</xdr:colOff>
      <xdr:row>76</xdr:row>
      <xdr:rowOff>104139</xdr:rowOff>
    </xdr:to>
    <xdr:cxnSp macro="">
      <xdr:nvCxnSpPr>
        <xdr:cNvPr id="431" name="直線コネクタ 430"/>
        <xdr:cNvCxnSpPr/>
      </xdr:nvCxnSpPr>
      <xdr:spPr>
        <a:xfrm>
          <a:off x="15671800" y="130924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2"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3" name="フローチャート: 判断 432"/>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142240</xdr:rowOff>
    </xdr:from>
    <xdr:to>
      <xdr:col>78</xdr:col>
      <xdr:colOff>69850</xdr:colOff>
      <xdr:row>76</xdr:row>
      <xdr:rowOff>62230</xdr:rowOff>
    </xdr:to>
    <xdr:cxnSp macro="">
      <xdr:nvCxnSpPr>
        <xdr:cNvPr id="434" name="直線コネクタ 433"/>
        <xdr:cNvCxnSpPr/>
      </xdr:nvCxnSpPr>
      <xdr:spPr>
        <a:xfrm>
          <a:off x="14782800" y="1265809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152400</xdr:rowOff>
    </xdr:from>
    <xdr:to>
      <xdr:col>78</xdr:col>
      <xdr:colOff>120650</xdr:colOff>
      <xdr:row>78</xdr:row>
      <xdr:rowOff>82550</xdr:rowOff>
    </xdr:to>
    <xdr:sp macro="" textlink="">
      <xdr:nvSpPr>
        <xdr:cNvPr id="435" name="フローチャート: 判断 434"/>
        <xdr:cNvSpPr/>
      </xdr:nvSpPr>
      <xdr:spPr>
        <a:xfrm>
          <a:off x="15621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67327</xdr:rowOff>
    </xdr:from>
    <xdr:ext cx="736600" cy="259045"/>
    <xdr:sp macro="" textlink="">
      <xdr:nvSpPr>
        <xdr:cNvPr id="436" name="テキスト ボックス 435"/>
        <xdr:cNvSpPr txBox="1"/>
      </xdr:nvSpPr>
      <xdr:spPr>
        <a:xfrm>
          <a:off x="15290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142240</xdr:rowOff>
    </xdr:from>
    <xdr:to>
      <xdr:col>73</xdr:col>
      <xdr:colOff>180975</xdr:colOff>
      <xdr:row>77</xdr:row>
      <xdr:rowOff>8889</xdr:rowOff>
    </xdr:to>
    <xdr:cxnSp macro="">
      <xdr:nvCxnSpPr>
        <xdr:cNvPr id="437" name="直線コネクタ 436"/>
        <xdr:cNvCxnSpPr/>
      </xdr:nvCxnSpPr>
      <xdr:spPr>
        <a:xfrm flipV="1">
          <a:off x="13893800" y="12658090"/>
          <a:ext cx="889000" cy="55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57150</xdr:rowOff>
    </xdr:from>
    <xdr:to>
      <xdr:col>74</xdr:col>
      <xdr:colOff>31750</xdr:colOff>
      <xdr:row>77</xdr:row>
      <xdr:rowOff>158750</xdr:rowOff>
    </xdr:to>
    <xdr:sp macro="" textlink="">
      <xdr:nvSpPr>
        <xdr:cNvPr id="438" name="フローチャート: 判断 437"/>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39" name="テキスト ボックス 438"/>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66039</xdr:rowOff>
    </xdr:from>
    <xdr:to>
      <xdr:col>69</xdr:col>
      <xdr:colOff>92075</xdr:colOff>
      <xdr:row>77</xdr:row>
      <xdr:rowOff>8889</xdr:rowOff>
    </xdr:to>
    <xdr:cxnSp macro="">
      <xdr:nvCxnSpPr>
        <xdr:cNvPr id="440" name="直線コネクタ 439"/>
        <xdr:cNvCxnSpPr/>
      </xdr:nvCxnSpPr>
      <xdr:spPr>
        <a:xfrm>
          <a:off x="13004800" y="13096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0" name="楕円 449"/>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133366</xdr:rowOff>
    </xdr:from>
    <xdr:ext cx="762000" cy="259045"/>
    <xdr:sp macro="" textlink="">
      <xdr:nvSpPr>
        <xdr:cNvPr id="451" name="公債費以外該当値テキスト"/>
        <xdr:cNvSpPr txBox="1"/>
      </xdr:nvSpPr>
      <xdr:spPr>
        <a:xfrm>
          <a:off x="16598900" y="1299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xdr:rowOff>
    </xdr:from>
    <xdr:to>
      <xdr:col>78</xdr:col>
      <xdr:colOff>120650</xdr:colOff>
      <xdr:row>76</xdr:row>
      <xdr:rowOff>113030</xdr:rowOff>
    </xdr:to>
    <xdr:sp macro="" textlink="">
      <xdr:nvSpPr>
        <xdr:cNvPr id="452" name="楕円 451"/>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123207</xdr:rowOff>
    </xdr:from>
    <xdr:ext cx="736600" cy="259045"/>
    <xdr:sp macro="" textlink="">
      <xdr:nvSpPr>
        <xdr:cNvPr id="453" name="テキスト ボックス 452"/>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91440</xdr:rowOff>
    </xdr:from>
    <xdr:to>
      <xdr:col>74</xdr:col>
      <xdr:colOff>31750</xdr:colOff>
      <xdr:row>74</xdr:row>
      <xdr:rowOff>21590</xdr:rowOff>
    </xdr:to>
    <xdr:sp macro="" textlink="">
      <xdr:nvSpPr>
        <xdr:cNvPr id="454" name="楕円 453"/>
        <xdr:cNvSpPr/>
      </xdr:nvSpPr>
      <xdr:spPr>
        <a:xfrm>
          <a:off x="14732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31767</xdr:rowOff>
    </xdr:from>
    <xdr:ext cx="762000" cy="259045"/>
    <xdr:sp macro="" textlink="">
      <xdr:nvSpPr>
        <xdr:cNvPr id="455" name="テキスト ボックス 454"/>
        <xdr:cNvSpPr txBox="1"/>
      </xdr:nvSpPr>
      <xdr:spPr>
        <a:xfrm>
          <a:off x="14401800" y="1237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56" name="楕円 455"/>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69867</xdr:rowOff>
    </xdr:from>
    <xdr:ext cx="762000" cy="259045"/>
    <xdr:sp macro="" textlink="">
      <xdr:nvSpPr>
        <xdr:cNvPr id="457" name="テキスト ボックス 456"/>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15239</xdr:rowOff>
    </xdr:from>
    <xdr:to>
      <xdr:col>65</xdr:col>
      <xdr:colOff>53975</xdr:colOff>
      <xdr:row>76</xdr:row>
      <xdr:rowOff>116839</xdr:rowOff>
    </xdr:to>
    <xdr:sp macro="" textlink="">
      <xdr:nvSpPr>
        <xdr:cNvPr id="458" name="楕円 457"/>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127017</xdr:rowOff>
    </xdr:from>
    <xdr:ext cx="762000" cy="259045"/>
    <xdr:sp macro="" textlink="">
      <xdr:nvSpPr>
        <xdr:cNvPr id="459" name="テキスト ボックス 458"/>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131229</xdr:rowOff>
    </xdr:from>
    <xdr:to>
      <xdr:col>29</xdr:col>
      <xdr:colOff>127000</xdr:colOff>
      <xdr:row>14</xdr:row>
      <xdr:rowOff>158547</xdr:rowOff>
    </xdr:to>
    <xdr:cxnSp macro="">
      <xdr:nvCxnSpPr>
        <xdr:cNvPr id="50" name="直線コネクタ 49"/>
        <xdr:cNvCxnSpPr/>
      </xdr:nvCxnSpPr>
      <xdr:spPr bwMode="auto">
        <a:xfrm flipV="1">
          <a:off x="5003800" y="2579154"/>
          <a:ext cx="6477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130010</xdr:rowOff>
    </xdr:from>
    <xdr:to>
      <xdr:col>26</xdr:col>
      <xdr:colOff>50800</xdr:colOff>
      <xdr:row>14</xdr:row>
      <xdr:rowOff>158547</xdr:rowOff>
    </xdr:to>
    <xdr:cxnSp macro="">
      <xdr:nvCxnSpPr>
        <xdr:cNvPr id="53" name="直線コネクタ 52"/>
        <xdr:cNvCxnSpPr/>
      </xdr:nvCxnSpPr>
      <xdr:spPr bwMode="auto">
        <a:xfrm>
          <a:off x="4305300" y="2577935"/>
          <a:ext cx="698500" cy="28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122428</xdr:rowOff>
    </xdr:from>
    <xdr:to>
      <xdr:col>22</xdr:col>
      <xdr:colOff>114300</xdr:colOff>
      <xdr:row>14</xdr:row>
      <xdr:rowOff>130010</xdr:rowOff>
    </xdr:to>
    <xdr:cxnSp macro="">
      <xdr:nvCxnSpPr>
        <xdr:cNvPr id="56" name="直線コネクタ 55"/>
        <xdr:cNvCxnSpPr/>
      </xdr:nvCxnSpPr>
      <xdr:spPr bwMode="auto">
        <a:xfrm>
          <a:off x="3606800" y="2570353"/>
          <a:ext cx="698500" cy="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122428</xdr:rowOff>
    </xdr:from>
    <xdr:to>
      <xdr:col>18</xdr:col>
      <xdr:colOff>177800</xdr:colOff>
      <xdr:row>15</xdr:row>
      <xdr:rowOff>7252</xdr:rowOff>
    </xdr:to>
    <xdr:cxnSp macro="">
      <xdr:nvCxnSpPr>
        <xdr:cNvPr id="59" name="直線コネクタ 58"/>
        <xdr:cNvCxnSpPr/>
      </xdr:nvCxnSpPr>
      <xdr:spPr bwMode="auto">
        <a:xfrm flipV="1">
          <a:off x="2908300" y="2570353"/>
          <a:ext cx="698500" cy="5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80429</xdr:rowOff>
    </xdr:from>
    <xdr:to>
      <xdr:col>29</xdr:col>
      <xdr:colOff>177800</xdr:colOff>
      <xdr:row>15</xdr:row>
      <xdr:rowOff>10579</xdr:rowOff>
    </xdr:to>
    <xdr:sp macro="" textlink="">
      <xdr:nvSpPr>
        <xdr:cNvPr id="69" name="楕円 68"/>
        <xdr:cNvSpPr/>
      </xdr:nvSpPr>
      <xdr:spPr bwMode="auto">
        <a:xfrm>
          <a:off x="5600700" y="252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96956</xdr:rowOff>
    </xdr:from>
    <xdr:ext cx="762000" cy="259045"/>
    <xdr:sp macro="" textlink="">
      <xdr:nvSpPr>
        <xdr:cNvPr id="70" name="人口1人当たり決算額の推移該当値テキスト130"/>
        <xdr:cNvSpPr txBox="1"/>
      </xdr:nvSpPr>
      <xdr:spPr>
        <a:xfrm>
          <a:off x="5740400" y="237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107747</xdr:rowOff>
    </xdr:from>
    <xdr:to>
      <xdr:col>26</xdr:col>
      <xdr:colOff>101600</xdr:colOff>
      <xdr:row>15</xdr:row>
      <xdr:rowOff>37897</xdr:rowOff>
    </xdr:to>
    <xdr:sp macro="" textlink="">
      <xdr:nvSpPr>
        <xdr:cNvPr id="71" name="楕円 70"/>
        <xdr:cNvSpPr/>
      </xdr:nvSpPr>
      <xdr:spPr bwMode="auto">
        <a:xfrm>
          <a:off x="4953000" y="2555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48074</xdr:rowOff>
    </xdr:from>
    <xdr:ext cx="736600" cy="259045"/>
    <xdr:sp macro="" textlink="">
      <xdr:nvSpPr>
        <xdr:cNvPr id="72" name="テキスト ボックス 71"/>
        <xdr:cNvSpPr txBox="1"/>
      </xdr:nvSpPr>
      <xdr:spPr>
        <a:xfrm>
          <a:off x="4622800" y="232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79210</xdr:rowOff>
    </xdr:from>
    <xdr:to>
      <xdr:col>22</xdr:col>
      <xdr:colOff>165100</xdr:colOff>
      <xdr:row>15</xdr:row>
      <xdr:rowOff>9360</xdr:rowOff>
    </xdr:to>
    <xdr:sp macro="" textlink="">
      <xdr:nvSpPr>
        <xdr:cNvPr id="73" name="楕円 72"/>
        <xdr:cNvSpPr/>
      </xdr:nvSpPr>
      <xdr:spPr bwMode="auto">
        <a:xfrm>
          <a:off x="4254500" y="252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19537</xdr:rowOff>
    </xdr:from>
    <xdr:ext cx="762000" cy="259045"/>
    <xdr:sp macro="" textlink="">
      <xdr:nvSpPr>
        <xdr:cNvPr id="74" name="テキスト ボックス 73"/>
        <xdr:cNvSpPr txBox="1"/>
      </xdr:nvSpPr>
      <xdr:spPr>
        <a:xfrm>
          <a:off x="3924300" y="229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71628</xdr:rowOff>
    </xdr:from>
    <xdr:to>
      <xdr:col>19</xdr:col>
      <xdr:colOff>38100</xdr:colOff>
      <xdr:row>15</xdr:row>
      <xdr:rowOff>1778</xdr:rowOff>
    </xdr:to>
    <xdr:sp macro="" textlink="">
      <xdr:nvSpPr>
        <xdr:cNvPr id="75" name="楕円 74"/>
        <xdr:cNvSpPr/>
      </xdr:nvSpPr>
      <xdr:spPr bwMode="auto">
        <a:xfrm>
          <a:off x="3556000" y="2519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158005</xdr:rowOff>
    </xdr:from>
    <xdr:ext cx="762000" cy="259045"/>
    <xdr:sp macro="" textlink="">
      <xdr:nvSpPr>
        <xdr:cNvPr id="76" name="テキスト ボックス 75"/>
        <xdr:cNvSpPr txBox="1"/>
      </xdr:nvSpPr>
      <xdr:spPr>
        <a:xfrm>
          <a:off x="3225800" y="260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127902</xdr:rowOff>
    </xdr:from>
    <xdr:to>
      <xdr:col>15</xdr:col>
      <xdr:colOff>101600</xdr:colOff>
      <xdr:row>15</xdr:row>
      <xdr:rowOff>58052</xdr:rowOff>
    </xdr:to>
    <xdr:sp macro="" textlink="">
      <xdr:nvSpPr>
        <xdr:cNvPr id="77" name="楕円 76"/>
        <xdr:cNvSpPr/>
      </xdr:nvSpPr>
      <xdr:spPr bwMode="auto">
        <a:xfrm>
          <a:off x="2857500" y="257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42829</xdr:rowOff>
    </xdr:from>
    <xdr:ext cx="762000" cy="259045"/>
    <xdr:sp macro="" textlink="">
      <xdr:nvSpPr>
        <xdr:cNvPr id="78" name="テキスト ボックス 77"/>
        <xdr:cNvSpPr txBox="1"/>
      </xdr:nvSpPr>
      <xdr:spPr>
        <a:xfrm>
          <a:off x="2527300" y="266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285488</xdr:rowOff>
    </xdr:from>
    <xdr:to>
      <xdr:col>29</xdr:col>
      <xdr:colOff>127000</xdr:colOff>
      <xdr:row>35</xdr:row>
      <xdr:rowOff>301170</xdr:rowOff>
    </xdr:to>
    <xdr:cxnSp macro="">
      <xdr:nvCxnSpPr>
        <xdr:cNvPr id="110" name="直線コネクタ 109"/>
        <xdr:cNvCxnSpPr/>
      </xdr:nvCxnSpPr>
      <xdr:spPr bwMode="auto">
        <a:xfrm flipV="1">
          <a:off x="5003800" y="6895838"/>
          <a:ext cx="647700" cy="1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242626</xdr:rowOff>
    </xdr:from>
    <xdr:to>
      <xdr:col>26</xdr:col>
      <xdr:colOff>50800</xdr:colOff>
      <xdr:row>35</xdr:row>
      <xdr:rowOff>301170</xdr:rowOff>
    </xdr:to>
    <xdr:cxnSp macro="">
      <xdr:nvCxnSpPr>
        <xdr:cNvPr id="113" name="直線コネクタ 112"/>
        <xdr:cNvCxnSpPr/>
      </xdr:nvCxnSpPr>
      <xdr:spPr bwMode="auto">
        <a:xfrm>
          <a:off x="4305300" y="6852976"/>
          <a:ext cx="698500" cy="5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179350</xdr:rowOff>
    </xdr:from>
    <xdr:to>
      <xdr:col>22</xdr:col>
      <xdr:colOff>114300</xdr:colOff>
      <xdr:row>35</xdr:row>
      <xdr:rowOff>242626</xdr:rowOff>
    </xdr:to>
    <xdr:cxnSp macro="">
      <xdr:nvCxnSpPr>
        <xdr:cNvPr id="116" name="直線コネクタ 115"/>
        <xdr:cNvCxnSpPr/>
      </xdr:nvCxnSpPr>
      <xdr:spPr bwMode="auto">
        <a:xfrm>
          <a:off x="3606800" y="6789700"/>
          <a:ext cx="698500" cy="6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175600</xdr:rowOff>
    </xdr:from>
    <xdr:to>
      <xdr:col>18</xdr:col>
      <xdr:colOff>177800</xdr:colOff>
      <xdr:row>35</xdr:row>
      <xdr:rowOff>179350</xdr:rowOff>
    </xdr:to>
    <xdr:cxnSp macro="">
      <xdr:nvCxnSpPr>
        <xdr:cNvPr id="119" name="直線コネクタ 118"/>
        <xdr:cNvCxnSpPr/>
      </xdr:nvCxnSpPr>
      <xdr:spPr bwMode="auto">
        <a:xfrm>
          <a:off x="2908300" y="6785950"/>
          <a:ext cx="698500" cy="3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234688</xdr:rowOff>
    </xdr:from>
    <xdr:to>
      <xdr:col>29</xdr:col>
      <xdr:colOff>177800</xdr:colOff>
      <xdr:row>35</xdr:row>
      <xdr:rowOff>336288</xdr:rowOff>
    </xdr:to>
    <xdr:sp macro="" textlink="">
      <xdr:nvSpPr>
        <xdr:cNvPr id="129" name="楕円 128"/>
        <xdr:cNvSpPr/>
      </xdr:nvSpPr>
      <xdr:spPr bwMode="auto">
        <a:xfrm>
          <a:off x="5600700" y="684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79765</xdr:rowOff>
    </xdr:from>
    <xdr:ext cx="762000" cy="259045"/>
    <xdr:sp macro="" textlink="">
      <xdr:nvSpPr>
        <xdr:cNvPr id="130" name="人口1人当たり決算額の推移該当値テキスト445"/>
        <xdr:cNvSpPr txBox="1"/>
      </xdr:nvSpPr>
      <xdr:spPr>
        <a:xfrm>
          <a:off x="5740400" y="66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250370</xdr:rowOff>
    </xdr:from>
    <xdr:to>
      <xdr:col>26</xdr:col>
      <xdr:colOff>101600</xdr:colOff>
      <xdr:row>36</xdr:row>
      <xdr:rowOff>9070</xdr:rowOff>
    </xdr:to>
    <xdr:sp macro="" textlink="">
      <xdr:nvSpPr>
        <xdr:cNvPr id="131" name="楕円 130"/>
        <xdr:cNvSpPr/>
      </xdr:nvSpPr>
      <xdr:spPr bwMode="auto">
        <a:xfrm>
          <a:off x="4953000" y="686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19247</xdr:rowOff>
    </xdr:from>
    <xdr:ext cx="736600" cy="259045"/>
    <xdr:sp macro="" textlink="">
      <xdr:nvSpPr>
        <xdr:cNvPr id="132" name="テキスト ボックス 131"/>
        <xdr:cNvSpPr txBox="1"/>
      </xdr:nvSpPr>
      <xdr:spPr>
        <a:xfrm>
          <a:off x="4622800" y="66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191826</xdr:rowOff>
    </xdr:from>
    <xdr:to>
      <xdr:col>22</xdr:col>
      <xdr:colOff>165100</xdr:colOff>
      <xdr:row>35</xdr:row>
      <xdr:rowOff>293426</xdr:rowOff>
    </xdr:to>
    <xdr:sp macro="" textlink="">
      <xdr:nvSpPr>
        <xdr:cNvPr id="133" name="楕円 132"/>
        <xdr:cNvSpPr/>
      </xdr:nvSpPr>
      <xdr:spPr bwMode="auto">
        <a:xfrm>
          <a:off x="4254500" y="680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303603</xdr:rowOff>
    </xdr:from>
    <xdr:ext cx="762000" cy="259045"/>
    <xdr:sp macro="" textlink="">
      <xdr:nvSpPr>
        <xdr:cNvPr id="134" name="テキスト ボックス 133"/>
        <xdr:cNvSpPr txBox="1"/>
      </xdr:nvSpPr>
      <xdr:spPr>
        <a:xfrm>
          <a:off x="3924300" y="657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128550</xdr:rowOff>
    </xdr:from>
    <xdr:to>
      <xdr:col>19</xdr:col>
      <xdr:colOff>38100</xdr:colOff>
      <xdr:row>35</xdr:row>
      <xdr:rowOff>230150</xdr:rowOff>
    </xdr:to>
    <xdr:sp macro="" textlink="">
      <xdr:nvSpPr>
        <xdr:cNvPr id="135" name="楕円 134"/>
        <xdr:cNvSpPr/>
      </xdr:nvSpPr>
      <xdr:spPr bwMode="auto">
        <a:xfrm>
          <a:off x="3556000" y="673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240327</xdr:rowOff>
    </xdr:from>
    <xdr:ext cx="762000" cy="259045"/>
    <xdr:sp macro="" textlink="">
      <xdr:nvSpPr>
        <xdr:cNvPr id="136" name="テキスト ボックス 135"/>
        <xdr:cNvSpPr txBox="1"/>
      </xdr:nvSpPr>
      <xdr:spPr>
        <a:xfrm>
          <a:off x="3225800" y="65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124800</xdr:rowOff>
    </xdr:from>
    <xdr:to>
      <xdr:col>15</xdr:col>
      <xdr:colOff>101600</xdr:colOff>
      <xdr:row>35</xdr:row>
      <xdr:rowOff>226400</xdr:rowOff>
    </xdr:to>
    <xdr:sp macro="" textlink="">
      <xdr:nvSpPr>
        <xdr:cNvPr id="137" name="楕円 136"/>
        <xdr:cNvSpPr/>
      </xdr:nvSpPr>
      <xdr:spPr bwMode="auto">
        <a:xfrm>
          <a:off x="2857500" y="6735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236577</xdr:rowOff>
    </xdr:from>
    <xdr:ext cx="762000" cy="259045"/>
    <xdr:sp macro="" textlink="">
      <xdr:nvSpPr>
        <xdr:cNvPr id="138" name="テキスト ボックス 137"/>
        <xdr:cNvSpPr txBox="1"/>
      </xdr:nvSpPr>
      <xdr:spPr>
        <a:xfrm>
          <a:off x="2527300" y="650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33,073
32,799
445.63
21,781,123
19,780,091
1,848,428
12,126,546
18,956,410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83922</xdr:rowOff>
    </xdr:from>
    <xdr:to>
      <xdr:col>24</xdr:col>
      <xdr:colOff>63500</xdr:colOff>
      <xdr:row>35</xdr:row>
      <xdr:rowOff>158026</xdr:rowOff>
    </xdr:to>
    <xdr:cxnSp macro="">
      <xdr:nvCxnSpPr>
        <xdr:cNvPr id="61" name="直線コネクタ 60"/>
        <xdr:cNvCxnSpPr/>
      </xdr:nvCxnSpPr>
      <xdr:spPr>
        <a:xfrm flipV="1">
          <a:off x="3797300" y="6084672"/>
          <a:ext cx="8382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164217</xdr:rowOff>
    </xdr:from>
    <xdr:to>
      <xdr:col>19</xdr:col>
      <xdr:colOff>177800</xdr:colOff>
      <xdr:row>35</xdr:row>
      <xdr:rowOff>158026</xdr:rowOff>
    </xdr:to>
    <xdr:cxnSp macro="">
      <xdr:nvCxnSpPr>
        <xdr:cNvPr id="64" name="直線コネクタ 63"/>
        <xdr:cNvCxnSpPr/>
      </xdr:nvCxnSpPr>
      <xdr:spPr>
        <a:xfrm>
          <a:off x="2908300" y="5993517"/>
          <a:ext cx="889000" cy="16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164217</xdr:rowOff>
    </xdr:from>
    <xdr:to>
      <xdr:col>15</xdr:col>
      <xdr:colOff>50800</xdr:colOff>
      <xdr:row>34</xdr:row>
      <xdr:rowOff>165875</xdr:rowOff>
    </xdr:to>
    <xdr:cxnSp macro="">
      <xdr:nvCxnSpPr>
        <xdr:cNvPr id="67" name="直線コネクタ 66"/>
        <xdr:cNvCxnSpPr/>
      </xdr:nvCxnSpPr>
      <xdr:spPr>
        <a:xfrm flipV="1">
          <a:off x="2019300" y="5993517"/>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165875</xdr:rowOff>
    </xdr:from>
    <xdr:to>
      <xdr:col>10</xdr:col>
      <xdr:colOff>114300</xdr:colOff>
      <xdr:row>35</xdr:row>
      <xdr:rowOff>108096</xdr:rowOff>
    </xdr:to>
    <xdr:cxnSp macro="">
      <xdr:nvCxnSpPr>
        <xdr:cNvPr id="70" name="直線コネクタ 69"/>
        <xdr:cNvCxnSpPr/>
      </xdr:nvCxnSpPr>
      <xdr:spPr>
        <a:xfrm flipV="1">
          <a:off x="1130300" y="5995175"/>
          <a:ext cx="889000" cy="1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33122</xdr:rowOff>
    </xdr:from>
    <xdr:to>
      <xdr:col>24</xdr:col>
      <xdr:colOff>114300</xdr:colOff>
      <xdr:row>35</xdr:row>
      <xdr:rowOff>134722</xdr:rowOff>
    </xdr:to>
    <xdr:sp macro="" textlink="">
      <xdr:nvSpPr>
        <xdr:cNvPr id="80" name="楕円 79"/>
        <xdr:cNvSpPr/>
      </xdr:nvSpPr>
      <xdr:spPr>
        <a:xfrm>
          <a:off x="4584700" y="603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55999</xdr:rowOff>
    </xdr:from>
    <xdr:ext cx="534377" cy="259045"/>
    <xdr:sp macro="" textlink="">
      <xdr:nvSpPr>
        <xdr:cNvPr id="81" name="人件費該当値テキスト"/>
        <xdr:cNvSpPr txBox="1"/>
      </xdr:nvSpPr>
      <xdr:spPr>
        <a:xfrm>
          <a:off x="4686300" y="588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107226</xdr:rowOff>
    </xdr:from>
    <xdr:to>
      <xdr:col>20</xdr:col>
      <xdr:colOff>38100</xdr:colOff>
      <xdr:row>36</xdr:row>
      <xdr:rowOff>37376</xdr:rowOff>
    </xdr:to>
    <xdr:sp macro="" textlink="">
      <xdr:nvSpPr>
        <xdr:cNvPr id="82" name="楕円 81"/>
        <xdr:cNvSpPr/>
      </xdr:nvSpPr>
      <xdr:spPr>
        <a:xfrm>
          <a:off x="3746500" y="61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53903</xdr:rowOff>
    </xdr:from>
    <xdr:ext cx="534377" cy="259045"/>
    <xdr:sp macro="" textlink="">
      <xdr:nvSpPr>
        <xdr:cNvPr id="83" name="テキスト ボックス 82"/>
        <xdr:cNvSpPr txBox="1"/>
      </xdr:nvSpPr>
      <xdr:spPr>
        <a:xfrm>
          <a:off x="3530111" y="588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113417</xdr:rowOff>
    </xdr:from>
    <xdr:to>
      <xdr:col>15</xdr:col>
      <xdr:colOff>101600</xdr:colOff>
      <xdr:row>35</xdr:row>
      <xdr:rowOff>43567</xdr:rowOff>
    </xdr:to>
    <xdr:sp macro="" textlink="">
      <xdr:nvSpPr>
        <xdr:cNvPr id="84" name="楕円 83"/>
        <xdr:cNvSpPr/>
      </xdr:nvSpPr>
      <xdr:spPr>
        <a:xfrm>
          <a:off x="2857500" y="594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60094</xdr:rowOff>
    </xdr:from>
    <xdr:ext cx="534377" cy="259045"/>
    <xdr:sp macro="" textlink="">
      <xdr:nvSpPr>
        <xdr:cNvPr id="85" name="テキスト ボックス 84"/>
        <xdr:cNvSpPr txBox="1"/>
      </xdr:nvSpPr>
      <xdr:spPr>
        <a:xfrm>
          <a:off x="2641111" y="57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115075</xdr:rowOff>
    </xdr:from>
    <xdr:to>
      <xdr:col>10</xdr:col>
      <xdr:colOff>165100</xdr:colOff>
      <xdr:row>35</xdr:row>
      <xdr:rowOff>45225</xdr:rowOff>
    </xdr:to>
    <xdr:sp macro="" textlink="">
      <xdr:nvSpPr>
        <xdr:cNvPr id="86" name="楕円 85"/>
        <xdr:cNvSpPr/>
      </xdr:nvSpPr>
      <xdr:spPr>
        <a:xfrm>
          <a:off x="1968500" y="59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36352</xdr:rowOff>
    </xdr:from>
    <xdr:ext cx="534377" cy="259045"/>
    <xdr:sp macro="" textlink="">
      <xdr:nvSpPr>
        <xdr:cNvPr id="87" name="テキスト ボックス 86"/>
        <xdr:cNvSpPr txBox="1"/>
      </xdr:nvSpPr>
      <xdr:spPr>
        <a:xfrm>
          <a:off x="1752111" y="60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57296</xdr:rowOff>
    </xdr:from>
    <xdr:to>
      <xdr:col>6</xdr:col>
      <xdr:colOff>38100</xdr:colOff>
      <xdr:row>35</xdr:row>
      <xdr:rowOff>158896</xdr:rowOff>
    </xdr:to>
    <xdr:sp macro="" textlink="">
      <xdr:nvSpPr>
        <xdr:cNvPr id="88" name="楕円 87"/>
        <xdr:cNvSpPr/>
      </xdr:nvSpPr>
      <xdr:spPr>
        <a:xfrm>
          <a:off x="1079500" y="605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150023</xdr:rowOff>
    </xdr:from>
    <xdr:ext cx="534377" cy="259045"/>
    <xdr:sp macro="" textlink="">
      <xdr:nvSpPr>
        <xdr:cNvPr id="89" name="テキスト ボックス 88"/>
        <xdr:cNvSpPr txBox="1"/>
      </xdr:nvSpPr>
      <xdr:spPr>
        <a:xfrm>
          <a:off x="863111" y="615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67421</xdr:rowOff>
    </xdr:from>
    <xdr:to>
      <xdr:col>24</xdr:col>
      <xdr:colOff>63500</xdr:colOff>
      <xdr:row>57</xdr:row>
      <xdr:rowOff>99561</xdr:rowOff>
    </xdr:to>
    <xdr:cxnSp macro="">
      <xdr:nvCxnSpPr>
        <xdr:cNvPr id="118" name="直線コネクタ 117"/>
        <xdr:cNvCxnSpPr/>
      </xdr:nvCxnSpPr>
      <xdr:spPr>
        <a:xfrm flipV="1">
          <a:off x="3797300" y="9840071"/>
          <a:ext cx="838200" cy="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93873</xdr:rowOff>
    </xdr:from>
    <xdr:to>
      <xdr:col>19</xdr:col>
      <xdr:colOff>177800</xdr:colOff>
      <xdr:row>57</xdr:row>
      <xdr:rowOff>99561</xdr:rowOff>
    </xdr:to>
    <xdr:cxnSp macro="">
      <xdr:nvCxnSpPr>
        <xdr:cNvPr id="121" name="直線コネクタ 120"/>
        <xdr:cNvCxnSpPr/>
      </xdr:nvCxnSpPr>
      <xdr:spPr>
        <a:xfrm>
          <a:off x="2908300" y="9866523"/>
          <a:ext cx="8890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93873</xdr:rowOff>
    </xdr:from>
    <xdr:to>
      <xdr:col>15</xdr:col>
      <xdr:colOff>50800</xdr:colOff>
      <xdr:row>57</xdr:row>
      <xdr:rowOff>106359</xdr:rowOff>
    </xdr:to>
    <xdr:cxnSp macro="">
      <xdr:nvCxnSpPr>
        <xdr:cNvPr id="124" name="直線コネクタ 123"/>
        <xdr:cNvCxnSpPr/>
      </xdr:nvCxnSpPr>
      <xdr:spPr>
        <a:xfrm flipV="1">
          <a:off x="2019300" y="9866523"/>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106359</xdr:rowOff>
    </xdr:from>
    <xdr:to>
      <xdr:col>10</xdr:col>
      <xdr:colOff>114300</xdr:colOff>
      <xdr:row>57</xdr:row>
      <xdr:rowOff>126650</xdr:rowOff>
    </xdr:to>
    <xdr:cxnSp macro="">
      <xdr:nvCxnSpPr>
        <xdr:cNvPr id="127" name="直線コネクタ 126"/>
        <xdr:cNvCxnSpPr/>
      </xdr:nvCxnSpPr>
      <xdr:spPr>
        <a:xfrm flipV="1">
          <a:off x="1130300" y="9879009"/>
          <a:ext cx="889000" cy="2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169351</xdr:rowOff>
    </xdr:from>
    <xdr:ext cx="534377" cy="259045"/>
    <xdr:sp macro="" textlink="">
      <xdr:nvSpPr>
        <xdr:cNvPr id="129" name="テキスト ボックス 128"/>
        <xdr:cNvSpPr txBox="1"/>
      </xdr:nvSpPr>
      <xdr:spPr>
        <a:xfrm>
          <a:off x="1752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4104</xdr:rowOff>
    </xdr:from>
    <xdr:ext cx="534377" cy="259045"/>
    <xdr:sp macro="" textlink="">
      <xdr:nvSpPr>
        <xdr:cNvPr id="131" name="テキスト ボックス 130"/>
        <xdr:cNvSpPr txBox="1"/>
      </xdr:nvSpPr>
      <xdr:spPr>
        <a:xfrm>
          <a:off x="863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16621</xdr:rowOff>
    </xdr:from>
    <xdr:to>
      <xdr:col>24</xdr:col>
      <xdr:colOff>114300</xdr:colOff>
      <xdr:row>57</xdr:row>
      <xdr:rowOff>118221</xdr:rowOff>
    </xdr:to>
    <xdr:sp macro="" textlink="">
      <xdr:nvSpPr>
        <xdr:cNvPr id="137" name="楕円 136"/>
        <xdr:cNvSpPr/>
      </xdr:nvSpPr>
      <xdr:spPr>
        <a:xfrm>
          <a:off x="4584700" y="978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39498</xdr:rowOff>
    </xdr:from>
    <xdr:ext cx="534377" cy="259045"/>
    <xdr:sp macro="" textlink="">
      <xdr:nvSpPr>
        <xdr:cNvPr id="138" name="物件費該当値テキスト"/>
        <xdr:cNvSpPr txBox="1"/>
      </xdr:nvSpPr>
      <xdr:spPr>
        <a:xfrm>
          <a:off x="4686300" y="964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48761</xdr:rowOff>
    </xdr:from>
    <xdr:to>
      <xdr:col>20</xdr:col>
      <xdr:colOff>38100</xdr:colOff>
      <xdr:row>57</xdr:row>
      <xdr:rowOff>150361</xdr:rowOff>
    </xdr:to>
    <xdr:sp macro="" textlink="">
      <xdr:nvSpPr>
        <xdr:cNvPr id="139" name="楕円 138"/>
        <xdr:cNvSpPr/>
      </xdr:nvSpPr>
      <xdr:spPr>
        <a:xfrm>
          <a:off x="3746500" y="9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166888</xdr:rowOff>
    </xdr:from>
    <xdr:ext cx="534377" cy="259045"/>
    <xdr:sp macro="" textlink="">
      <xdr:nvSpPr>
        <xdr:cNvPr id="140" name="テキスト ボックス 139"/>
        <xdr:cNvSpPr txBox="1"/>
      </xdr:nvSpPr>
      <xdr:spPr>
        <a:xfrm>
          <a:off x="3530111" y="959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43073</xdr:rowOff>
    </xdr:from>
    <xdr:to>
      <xdr:col>15</xdr:col>
      <xdr:colOff>101600</xdr:colOff>
      <xdr:row>57</xdr:row>
      <xdr:rowOff>144673</xdr:rowOff>
    </xdr:to>
    <xdr:sp macro="" textlink="">
      <xdr:nvSpPr>
        <xdr:cNvPr id="141" name="楕円 140"/>
        <xdr:cNvSpPr/>
      </xdr:nvSpPr>
      <xdr:spPr>
        <a:xfrm>
          <a:off x="2857500" y="98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161200</xdr:rowOff>
    </xdr:from>
    <xdr:ext cx="534377" cy="259045"/>
    <xdr:sp macro="" textlink="">
      <xdr:nvSpPr>
        <xdr:cNvPr id="142" name="テキスト ボックス 141"/>
        <xdr:cNvSpPr txBox="1"/>
      </xdr:nvSpPr>
      <xdr:spPr>
        <a:xfrm>
          <a:off x="2641111" y="959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55559</xdr:rowOff>
    </xdr:from>
    <xdr:to>
      <xdr:col>10</xdr:col>
      <xdr:colOff>165100</xdr:colOff>
      <xdr:row>57</xdr:row>
      <xdr:rowOff>157159</xdr:rowOff>
    </xdr:to>
    <xdr:sp macro="" textlink="">
      <xdr:nvSpPr>
        <xdr:cNvPr id="143" name="楕円 142"/>
        <xdr:cNvSpPr/>
      </xdr:nvSpPr>
      <xdr:spPr>
        <a:xfrm>
          <a:off x="1968500" y="98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2236</xdr:rowOff>
    </xdr:from>
    <xdr:ext cx="534377" cy="259045"/>
    <xdr:sp macro="" textlink="">
      <xdr:nvSpPr>
        <xdr:cNvPr id="144" name="テキスト ボックス 143"/>
        <xdr:cNvSpPr txBox="1"/>
      </xdr:nvSpPr>
      <xdr:spPr>
        <a:xfrm>
          <a:off x="1752111" y="960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75850</xdr:rowOff>
    </xdr:from>
    <xdr:to>
      <xdr:col>6</xdr:col>
      <xdr:colOff>38100</xdr:colOff>
      <xdr:row>58</xdr:row>
      <xdr:rowOff>6000</xdr:rowOff>
    </xdr:to>
    <xdr:sp macro="" textlink="">
      <xdr:nvSpPr>
        <xdr:cNvPr id="145" name="楕円 144"/>
        <xdr:cNvSpPr/>
      </xdr:nvSpPr>
      <xdr:spPr>
        <a:xfrm>
          <a:off x="1079500" y="98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22527</xdr:rowOff>
    </xdr:from>
    <xdr:ext cx="534377" cy="259045"/>
    <xdr:sp macro="" textlink="">
      <xdr:nvSpPr>
        <xdr:cNvPr id="146" name="テキスト ボックス 145"/>
        <xdr:cNvSpPr txBox="1"/>
      </xdr:nvSpPr>
      <xdr:spPr>
        <a:xfrm>
          <a:off x="863111" y="96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123078</xdr:rowOff>
    </xdr:from>
    <xdr:to>
      <xdr:col>24</xdr:col>
      <xdr:colOff>63500</xdr:colOff>
      <xdr:row>72</xdr:row>
      <xdr:rowOff>66711</xdr:rowOff>
    </xdr:to>
    <xdr:cxnSp macro="">
      <xdr:nvCxnSpPr>
        <xdr:cNvPr id="177" name="直線コネクタ 176"/>
        <xdr:cNvCxnSpPr/>
      </xdr:nvCxnSpPr>
      <xdr:spPr>
        <a:xfrm flipV="1">
          <a:off x="3797300" y="12124578"/>
          <a:ext cx="838200" cy="28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66711</xdr:rowOff>
    </xdr:from>
    <xdr:to>
      <xdr:col>19</xdr:col>
      <xdr:colOff>177800</xdr:colOff>
      <xdr:row>74</xdr:row>
      <xdr:rowOff>1103</xdr:rowOff>
    </xdr:to>
    <xdr:cxnSp macro="">
      <xdr:nvCxnSpPr>
        <xdr:cNvPr id="180" name="直線コネクタ 179"/>
        <xdr:cNvCxnSpPr/>
      </xdr:nvCxnSpPr>
      <xdr:spPr>
        <a:xfrm flipV="1">
          <a:off x="2908300" y="12411111"/>
          <a:ext cx="889000" cy="27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101654</xdr:rowOff>
    </xdr:from>
    <xdr:to>
      <xdr:col>15</xdr:col>
      <xdr:colOff>50800</xdr:colOff>
      <xdr:row>74</xdr:row>
      <xdr:rowOff>1103</xdr:rowOff>
    </xdr:to>
    <xdr:cxnSp macro="">
      <xdr:nvCxnSpPr>
        <xdr:cNvPr id="183" name="直線コネクタ 182"/>
        <xdr:cNvCxnSpPr/>
      </xdr:nvCxnSpPr>
      <xdr:spPr>
        <a:xfrm>
          <a:off x="2019300" y="12103154"/>
          <a:ext cx="889000" cy="58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101654</xdr:rowOff>
    </xdr:from>
    <xdr:to>
      <xdr:col>10</xdr:col>
      <xdr:colOff>114300</xdr:colOff>
      <xdr:row>73</xdr:row>
      <xdr:rowOff>5838</xdr:rowOff>
    </xdr:to>
    <xdr:cxnSp macro="">
      <xdr:nvCxnSpPr>
        <xdr:cNvPr id="186" name="直線コネクタ 185"/>
        <xdr:cNvCxnSpPr/>
      </xdr:nvCxnSpPr>
      <xdr:spPr>
        <a:xfrm flipV="1">
          <a:off x="1130300" y="12103154"/>
          <a:ext cx="889000" cy="4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90088</xdr:rowOff>
    </xdr:from>
    <xdr:ext cx="469744" cy="259045"/>
    <xdr:sp macro="" textlink="">
      <xdr:nvSpPr>
        <xdr:cNvPr id="188" name="テキスト ボックス 187"/>
        <xdr:cNvSpPr txBox="1"/>
      </xdr:nvSpPr>
      <xdr:spPr>
        <a:xfrm>
          <a:off x="1784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115268</xdr:rowOff>
    </xdr:from>
    <xdr:ext cx="469744" cy="259045"/>
    <xdr:sp macro="" textlink="">
      <xdr:nvSpPr>
        <xdr:cNvPr id="190" name="テキスト ボックス 189"/>
        <xdr:cNvSpPr txBox="1"/>
      </xdr:nvSpPr>
      <xdr:spPr>
        <a:xfrm>
          <a:off x="895428"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72278</xdr:rowOff>
    </xdr:from>
    <xdr:to>
      <xdr:col>24</xdr:col>
      <xdr:colOff>114300</xdr:colOff>
      <xdr:row>71</xdr:row>
      <xdr:rowOff>2428</xdr:rowOff>
    </xdr:to>
    <xdr:sp macro="" textlink="">
      <xdr:nvSpPr>
        <xdr:cNvPr id="196" name="楕円 195"/>
        <xdr:cNvSpPr/>
      </xdr:nvSpPr>
      <xdr:spPr>
        <a:xfrm>
          <a:off x="4584700" y="120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25305</xdr:rowOff>
    </xdr:from>
    <xdr:ext cx="534377" cy="259045"/>
    <xdr:sp macro="" textlink="">
      <xdr:nvSpPr>
        <xdr:cNvPr id="197" name="維持補修費該当値テキスト"/>
        <xdr:cNvSpPr txBox="1"/>
      </xdr:nvSpPr>
      <xdr:spPr>
        <a:xfrm>
          <a:off x="4686300" y="1202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15911</xdr:rowOff>
    </xdr:from>
    <xdr:to>
      <xdr:col>20</xdr:col>
      <xdr:colOff>38100</xdr:colOff>
      <xdr:row>72</xdr:row>
      <xdr:rowOff>117511</xdr:rowOff>
    </xdr:to>
    <xdr:sp macro="" textlink="">
      <xdr:nvSpPr>
        <xdr:cNvPr id="198" name="楕円 197"/>
        <xdr:cNvSpPr/>
      </xdr:nvSpPr>
      <xdr:spPr>
        <a:xfrm>
          <a:off x="3746500" y="1236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134038</xdr:rowOff>
    </xdr:from>
    <xdr:ext cx="534377" cy="259045"/>
    <xdr:sp macro="" textlink="">
      <xdr:nvSpPr>
        <xdr:cNvPr id="199" name="テキスト ボックス 198"/>
        <xdr:cNvSpPr txBox="1"/>
      </xdr:nvSpPr>
      <xdr:spPr>
        <a:xfrm>
          <a:off x="3530111" y="121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121753</xdr:rowOff>
    </xdr:from>
    <xdr:to>
      <xdr:col>15</xdr:col>
      <xdr:colOff>101600</xdr:colOff>
      <xdr:row>74</xdr:row>
      <xdr:rowOff>51903</xdr:rowOff>
    </xdr:to>
    <xdr:sp macro="" textlink="">
      <xdr:nvSpPr>
        <xdr:cNvPr id="200" name="楕円 199"/>
        <xdr:cNvSpPr/>
      </xdr:nvSpPr>
      <xdr:spPr>
        <a:xfrm>
          <a:off x="2857500" y="126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68430</xdr:rowOff>
    </xdr:from>
    <xdr:ext cx="534377" cy="259045"/>
    <xdr:sp macro="" textlink="">
      <xdr:nvSpPr>
        <xdr:cNvPr id="201" name="テキスト ボックス 200"/>
        <xdr:cNvSpPr txBox="1"/>
      </xdr:nvSpPr>
      <xdr:spPr>
        <a:xfrm>
          <a:off x="2641111" y="1241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50854</xdr:rowOff>
    </xdr:from>
    <xdr:to>
      <xdr:col>10</xdr:col>
      <xdr:colOff>165100</xdr:colOff>
      <xdr:row>70</xdr:row>
      <xdr:rowOff>152454</xdr:rowOff>
    </xdr:to>
    <xdr:sp macro="" textlink="">
      <xdr:nvSpPr>
        <xdr:cNvPr id="202" name="楕円 201"/>
        <xdr:cNvSpPr/>
      </xdr:nvSpPr>
      <xdr:spPr>
        <a:xfrm>
          <a:off x="1968500" y="1205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68</xdr:row>
      <xdr:rowOff>168981</xdr:rowOff>
    </xdr:from>
    <xdr:ext cx="534377" cy="259045"/>
    <xdr:sp macro="" textlink="">
      <xdr:nvSpPr>
        <xdr:cNvPr id="203" name="テキスト ボックス 202"/>
        <xdr:cNvSpPr txBox="1"/>
      </xdr:nvSpPr>
      <xdr:spPr>
        <a:xfrm>
          <a:off x="1752111" y="118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126488</xdr:rowOff>
    </xdr:from>
    <xdr:to>
      <xdr:col>6</xdr:col>
      <xdr:colOff>38100</xdr:colOff>
      <xdr:row>73</xdr:row>
      <xdr:rowOff>56638</xdr:rowOff>
    </xdr:to>
    <xdr:sp macro="" textlink="">
      <xdr:nvSpPr>
        <xdr:cNvPr id="204" name="楕円 203"/>
        <xdr:cNvSpPr/>
      </xdr:nvSpPr>
      <xdr:spPr>
        <a:xfrm>
          <a:off x="1079500" y="1247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73165</xdr:rowOff>
    </xdr:from>
    <xdr:ext cx="534377" cy="259045"/>
    <xdr:sp macro="" textlink="">
      <xdr:nvSpPr>
        <xdr:cNvPr id="205" name="テキスト ボックス 204"/>
        <xdr:cNvSpPr txBox="1"/>
      </xdr:nvSpPr>
      <xdr:spPr>
        <a:xfrm>
          <a:off x="863111" y="1224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143300</xdr:rowOff>
    </xdr:from>
    <xdr:to>
      <xdr:col>24</xdr:col>
      <xdr:colOff>63500</xdr:colOff>
      <xdr:row>95</xdr:row>
      <xdr:rowOff>164161</xdr:rowOff>
    </xdr:to>
    <xdr:cxnSp macro="">
      <xdr:nvCxnSpPr>
        <xdr:cNvPr id="235" name="直線コネクタ 234"/>
        <xdr:cNvCxnSpPr/>
      </xdr:nvCxnSpPr>
      <xdr:spPr>
        <a:xfrm>
          <a:off x="3797300" y="16431050"/>
          <a:ext cx="838200" cy="2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143300</xdr:rowOff>
    </xdr:from>
    <xdr:to>
      <xdr:col>19</xdr:col>
      <xdr:colOff>177800</xdr:colOff>
      <xdr:row>96</xdr:row>
      <xdr:rowOff>14103</xdr:rowOff>
    </xdr:to>
    <xdr:cxnSp macro="">
      <xdr:nvCxnSpPr>
        <xdr:cNvPr id="238" name="直線コネクタ 237"/>
        <xdr:cNvCxnSpPr/>
      </xdr:nvCxnSpPr>
      <xdr:spPr>
        <a:xfrm flipV="1">
          <a:off x="2908300" y="16431050"/>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11951</xdr:rowOff>
    </xdr:from>
    <xdr:to>
      <xdr:col>15</xdr:col>
      <xdr:colOff>50800</xdr:colOff>
      <xdr:row>96</xdr:row>
      <xdr:rowOff>14103</xdr:rowOff>
    </xdr:to>
    <xdr:cxnSp macro="">
      <xdr:nvCxnSpPr>
        <xdr:cNvPr id="241" name="直線コネクタ 240"/>
        <xdr:cNvCxnSpPr/>
      </xdr:nvCxnSpPr>
      <xdr:spPr>
        <a:xfrm>
          <a:off x="2019300" y="16471151"/>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11951</xdr:rowOff>
    </xdr:from>
    <xdr:to>
      <xdr:col>10</xdr:col>
      <xdr:colOff>114300</xdr:colOff>
      <xdr:row>96</xdr:row>
      <xdr:rowOff>142442</xdr:rowOff>
    </xdr:to>
    <xdr:cxnSp macro="">
      <xdr:nvCxnSpPr>
        <xdr:cNvPr id="244" name="直線コネクタ 243"/>
        <xdr:cNvCxnSpPr/>
      </xdr:nvCxnSpPr>
      <xdr:spPr>
        <a:xfrm flipV="1">
          <a:off x="1130300" y="16471151"/>
          <a:ext cx="889000" cy="1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113361</xdr:rowOff>
    </xdr:from>
    <xdr:to>
      <xdr:col>24</xdr:col>
      <xdr:colOff>114300</xdr:colOff>
      <xdr:row>96</xdr:row>
      <xdr:rowOff>43511</xdr:rowOff>
    </xdr:to>
    <xdr:sp macro="" textlink="">
      <xdr:nvSpPr>
        <xdr:cNvPr id="254" name="楕円 253"/>
        <xdr:cNvSpPr/>
      </xdr:nvSpPr>
      <xdr:spPr>
        <a:xfrm>
          <a:off x="4584700" y="164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91788</xdr:rowOff>
    </xdr:from>
    <xdr:ext cx="534377" cy="259045"/>
    <xdr:sp macro="" textlink="">
      <xdr:nvSpPr>
        <xdr:cNvPr id="255" name="扶助費該当値テキスト"/>
        <xdr:cNvSpPr txBox="1"/>
      </xdr:nvSpPr>
      <xdr:spPr>
        <a:xfrm>
          <a:off x="4686300" y="1637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92500</xdr:rowOff>
    </xdr:from>
    <xdr:to>
      <xdr:col>20</xdr:col>
      <xdr:colOff>38100</xdr:colOff>
      <xdr:row>96</xdr:row>
      <xdr:rowOff>22650</xdr:rowOff>
    </xdr:to>
    <xdr:sp macro="" textlink="">
      <xdr:nvSpPr>
        <xdr:cNvPr id="256" name="楕円 255"/>
        <xdr:cNvSpPr/>
      </xdr:nvSpPr>
      <xdr:spPr>
        <a:xfrm>
          <a:off x="3746500" y="163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13777</xdr:rowOff>
    </xdr:from>
    <xdr:ext cx="534377" cy="259045"/>
    <xdr:sp macro="" textlink="">
      <xdr:nvSpPr>
        <xdr:cNvPr id="257" name="テキスト ボックス 256"/>
        <xdr:cNvSpPr txBox="1"/>
      </xdr:nvSpPr>
      <xdr:spPr>
        <a:xfrm>
          <a:off x="3530111" y="164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134753</xdr:rowOff>
    </xdr:from>
    <xdr:to>
      <xdr:col>15</xdr:col>
      <xdr:colOff>101600</xdr:colOff>
      <xdr:row>96</xdr:row>
      <xdr:rowOff>64903</xdr:rowOff>
    </xdr:to>
    <xdr:sp macro="" textlink="">
      <xdr:nvSpPr>
        <xdr:cNvPr id="258" name="楕円 257"/>
        <xdr:cNvSpPr/>
      </xdr:nvSpPr>
      <xdr:spPr>
        <a:xfrm>
          <a:off x="2857500" y="164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56030</xdr:rowOff>
    </xdr:from>
    <xdr:ext cx="534377" cy="259045"/>
    <xdr:sp macro="" textlink="">
      <xdr:nvSpPr>
        <xdr:cNvPr id="259" name="テキスト ボックス 258"/>
        <xdr:cNvSpPr txBox="1"/>
      </xdr:nvSpPr>
      <xdr:spPr>
        <a:xfrm>
          <a:off x="2641111" y="165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132601</xdr:rowOff>
    </xdr:from>
    <xdr:to>
      <xdr:col>10</xdr:col>
      <xdr:colOff>165100</xdr:colOff>
      <xdr:row>96</xdr:row>
      <xdr:rowOff>62751</xdr:rowOff>
    </xdr:to>
    <xdr:sp macro="" textlink="">
      <xdr:nvSpPr>
        <xdr:cNvPr id="260" name="楕円 259"/>
        <xdr:cNvSpPr/>
      </xdr:nvSpPr>
      <xdr:spPr>
        <a:xfrm>
          <a:off x="1968500" y="164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53878</xdr:rowOff>
    </xdr:from>
    <xdr:ext cx="534377" cy="259045"/>
    <xdr:sp macro="" textlink="">
      <xdr:nvSpPr>
        <xdr:cNvPr id="261" name="テキスト ボックス 260"/>
        <xdr:cNvSpPr txBox="1"/>
      </xdr:nvSpPr>
      <xdr:spPr>
        <a:xfrm>
          <a:off x="1752111" y="165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91642</xdr:rowOff>
    </xdr:from>
    <xdr:to>
      <xdr:col>6</xdr:col>
      <xdr:colOff>38100</xdr:colOff>
      <xdr:row>97</xdr:row>
      <xdr:rowOff>21792</xdr:rowOff>
    </xdr:to>
    <xdr:sp macro="" textlink="">
      <xdr:nvSpPr>
        <xdr:cNvPr id="262" name="楕円 261"/>
        <xdr:cNvSpPr/>
      </xdr:nvSpPr>
      <xdr:spPr>
        <a:xfrm>
          <a:off x="1079500" y="165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12919</xdr:rowOff>
    </xdr:from>
    <xdr:ext cx="534377" cy="259045"/>
    <xdr:sp macro="" textlink="">
      <xdr:nvSpPr>
        <xdr:cNvPr id="263" name="テキスト ボックス 262"/>
        <xdr:cNvSpPr txBox="1"/>
      </xdr:nvSpPr>
      <xdr:spPr>
        <a:xfrm>
          <a:off x="863111" y="166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14747</xdr:rowOff>
    </xdr:from>
    <xdr:to>
      <xdr:col>55</xdr:col>
      <xdr:colOff>0</xdr:colOff>
      <xdr:row>35</xdr:row>
      <xdr:rowOff>100023</xdr:rowOff>
    </xdr:to>
    <xdr:cxnSp macro="">
      <xdr:nvCxnSpPr>
        <xdr:cNvPr id="292" name="直線コネクタ 291"/>
        <xdr:cNvCxnSpPr/>
      </xdr:nvCxnSpPr>
      <xdr:spPr>
        <a:xfrm>
          <a:off x="9639300" y="6015497"/>
          <a:ext cx="838200" cy="8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14747</xdr:rowOff>
    </xdr:from>
    <xdr:to>
      <xdr:col>50</xdr:col>
      <xdr:colOff>114300</xdr:colOff>
      <xdr:row>35</xdr:row>
      <xdr:rowOff>84440</xdr:rowOff>
    </xdr:to>
    <xdr:cxnSp macro="">
      <xdr:nvCxnSpPr>
        <xdr:cNvPr id="295" name="直線コネクタ 294"/>
        <xdr:cNvCxnSpPr/>
      </xdr:nvCxnSpPr>
      <xdr:spPr>
        <a:xfrm flipV="1">
          <a:off x="8750300" y="6015497"/>
          <a:ext cx="889000" cy="6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84440</xdr:rowOff>
    </xdr:from>
    <xdr:to>
      <xdr:col>45</xdr:col>
      <xdr:colOff>177800</xdr:colOff>
      <xdr:row>35</xdr:row>
      <xdr:rowOff>104915</xdr:rowOff>
    </xdr:to>
    <xdr:cxnSp macro="">
      <xdr:nvCxnSpPr>
        <xdr:cNvPr id="298" name="直線コネクタ 297"/>
        <xdr:cNvCxnSpPr/>
      </xdr:nvCxnSpPr>
      <xdr:spPr>
        <a:xfrm flipV="1">
          <a:off x="7861300" y="6085190"/>
          <a:ext cx="889000" cy="2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104915</xdr:rowOff>
    </xdr:from>
    <xdr:to>
      <xdr:col>41</xdr:col>
      <xdr:colOff>50800</xdr:colOff>
      <xdr:row>35</xdr:row>
      <xdr:rowOff>137802</xdr:rowOff>
    </xdr:to>
    <xdr:cxnSp macro="">
      <xdr:nvCxnSpPr>
        <xdr:cNvPr id="301" name="直線コネクタ 300"/>
        <xdr:cNvCxnSpPr/>
      </xdr:nvCxnSpPr>
      <xdr:spPr>
        <a:xfrm flipV="1">
          <a:off x="6972300" y="6105665"/>
          <a:ext cx="889000" cy="3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3" name="テキスト ボックス 302"/>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5" name="テキスト ボックス 304"/>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49223</xdr:rowOff>
    </xdr:from>
    <xdr:to>
      <xdr:col>55</xdr:col>
      <xdr:colOff>50800</xdr:colOff>
      <xdr:row>35</xdr:row>
      <xdr:rowOff>150823</xdr:rowOff>
    </xdr:to>
    <xdr:sp macro="" textlink="">
      <xdr:nvSpPr>
        <xdr:cNvPr id="311" name="楕円 310"/>
        <xdr:cNvSpPr/>
      </xdr:nvSpPr>
      <xdr:spPr>
        <a:xfrm>
          <a:off x="10426700" y="60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72100</xdr:rowOff>
    </xdr:from>
    <xdr:ext cx="534377" cy="259045"/>
    <xdr:sp macro="" textlink="">
      <xdr:nvSpPr>
        <xdr:cNvPr id="312" name="補助費等該当値テキスト"/>
        <xdr:cNvSpPr txBox="1"/>
      </xdr:nvSpPr>
      <xdr:spPr>
        <a:xfrm>
          <a:off x="10528300" y="590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135397</xdr:rowOff>
    </xdr:from>
    <xdr:to>
      <xdr:col>50</xdr:col>
      <xdr:colOff>165100</xdr:colOff>
      <xdr:row>35</xdr:row>
      <xdr:rowOff>65547</xdr:rowOff>
    </xdr:to>
    <xdr:sp macro="" textlink="">
      <xdr:nvSpPr>
        <xdr:cNvPr id="313" name="楕円 312"/>
        <xdr:cNvSpPr/>
      </xdr:nvSpPr>
      <xdr:spPr>
        <a:xfrm>
          <a:off x="9588500" y="596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82074</xdr:rowOff>
    </xdr:from>
    <xdr:ext cx="534377" cy="259045"/>
    <xdr:sp macro="" textlink="">
      <xdr:nvSpPr>
        <xdr:cNvPr id="314" name="テキスト ボックス 313"/>
        <xdr:cNvSpPr txBox="1"/>
      </xdr:nvSpPr>
      <xdr:spPr>
        <a:xfrm>
          <a:off x="9372111" y="573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33640</xdr:rowOff>
    </xdr:from>
    <xdr:to>
      <xdr:col>46</xdr:col>
      <xdr:colOff>38100</xdr:colOff>
      <xdr:row>35</xdr:row>
      <xdr:rowOff>135240</xdr:rowOff>
    </xdr:to>
    <xdr:sp macro="" textlink="">
      <xdr:nvSpPr>
        <xdr:cNvPr id="315" name="楕円 314"/>
        <xdr:cNvSpPr/>
      </xdr:nvSpPr>
      <xdr:spPr>
        <a:xfrm>
          <a:off x="8699500" y="60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151767</xdr:rowOff>
    </xdr:from>
    <xdr:ext cx="534377" cy="259045"/>
    <xdr:sp macro="" textlink="">
      <xdr:nvSpPr>
        <xdr:cNvPr id="316" name="テキスト ボックス 315"/>
        <xdr:cNvSpPr txBox="1"/>
      </xdr:nvSpPr>
      <xdr:spPr>
        <a:xfrm>
          <a:off x="8483111" y="580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54115</xdr:rowOff>
    </xdr:from>
    <xdr:to>
      <xdr:col>41</xdr:col>
      <xdr:colOff>101600</xdr:colOff>
      <xdr:row>35</xdr:row>
      <xdr:rowOff>155715</xdr:rowOff>
    </xdr:to>
    <xdr:sp macro="" textlink="">
      <xdr:nvSpPr>
        <xdr:cNvPr id="317" name="楕円 316"/>
        <xdr:cNvSpPr/>
      </xdr:nvSpPr>
      <xdr:spPr>
        <a:xfrm>
          <a:off x="7810500" y="605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792</xdr:rowOff>
    </xdr:from>
    <xdr:ext cx="534377" cy="259045"/>
    <xdr:sp macro="" textlink="">
      <xdr:nvSpPr>
        <xdr:cNvPr id="318" name="テキスト ボックス 317"/>
        <xdr:cNvSpPr txBox="1"/>
      </xdr:nvSpPr>
      <xdr:spPr>
        <a:xfrm>
          <a:off x="7594111" y="583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87002</xdr:rowOff>
    </xdr:from>
    <xdr:to>
      <xdr:col>36</xdr:col>
      <xdr:colOff>165100</xdr:colOff>
      <xdr:row>36</xdr:row>
      <xdr:rowOff>17152</xdr:rowOff>
    </xdr:to>
    <xdr:sp macro="" textlink="">
      <xdr:nvSpPr>
        <xdr:cNvPr id="319" name="楕円 318"/>
        <xdr:cNvSpPr/>
      </xdr:nvSpPr>
      <xdr:spPr>
        <a:xfrm>
          <a:off x="6921500" y="60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33679</xdr:rowOff>
    </xdr:from>
    <xdr:ext cx="534377" cy="259045"/>
    <xdr:sp macro="" textlink="">
      <xdr:nvSpPr>
        <xdr:cNvPr id="320" name="テキスト ボックス 319"/>
        <xdr:cNvSpPr txBox="1"/>
      </xdr:nvSpPr>
      <xdr:spPr>
        <a:xfrm>
          <a:off x="6705111" y="586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53627</xdr:rowOff>
    </xdr:from>
    <xdr:to>
      <xdr:col>55</xdr:col>
      <xdr:colOff>0</xdr:colOff>
      <xdr:row>58</xdr:row>
      <xdr:rowOff>100975</xdr:rowOff>
    </xdr:to>
    <xdr:cxnSp macro="">
      <xdr:nvCxnSpPr>
        <xdr:cNvPr id="351" name="直線コネクタ 350"/>
        <xdr:cNvCxnSpPr/>
      </xdr:nvCxnSpPr>
      <xdr:spPr>
        <a:xfrm>
          <a:off x="9639300" y="9997727"/>
          <a:ext cx="838200" cy="4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53627</xdr:rowOff>
    </xdr:from>
    <xdr:to>
      <xdr:col>50</xdr:col>
      <xdr:colOff>114300</xdr:colOff>
      <xdr:row>58</xdr:row>
      <xdr:rowOff>154048</xdr:rowOff>
    </xdr:to>
    <xdr:cxnSp macro="">
      <xdr:nvCxnSpPr>
        <xdr:cNvPr id="354" name="直線コネクタ 353"/>
        <xdr:cNvCxnSpPr/>
      </xdr:nvCxnSpPr>
      <xdr:spPr>
        <a:xfrm flipV="1">
          <a:off x="8750300" y="9997727"/>
          <a:ext cx="889000" cy="10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142141</xdr:rowOff>
    </xdr:from>
    <xdr:to>
      <xdr:col>45</xdr:col>
      <xdr:colOff>177800</xdr:colOff>
      <xdr:row>58</xdr:row>
      <xdr:rowOff>154048</xdr:rowOff>
    </xdr:to>
    <xdr:cxnSp macro="">
      <xdr:nvCxnSpPr>
        <xdr:cNvPr id="357" name="直線コネクタ 356"/>
        <xdr:cNvCxnSpPr/>
      </xdr:nvCxnSpPr>
      <xdr:spPr>
        <a:xfrm>
          <a:off x="7861300" y="10086241"/>
          <a:ext cx="8890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101421</xdr:rowOff>
    </xdr:from>
    <xdr:to>
      <xdr:col>41</xdr:col>
      <xdr:colOff>50800</xdr:colOff>
      <xdr:row>58</xdr:row>
      <xdr:rowOff>142141</xdr:rowOff>
    </xdr:to>
    <xdr:cxnSp macro="">
      <xdr:nvCxnSpPr>
        <xdr:cNvPr id="360" name="直線コネクタ 359"/>
        <xdr:cNvCxnSpPr/>
      </xdr:nvCxnSpPr>
      <xdr:spPr>
        <a:xfrm>
          <a:off x="6972300" y="10045521"/>
          <a:ext cx="889000" cy="4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163729</xdr:rowOff>
    </xdr:from>
    <xdr:ext cx="534377" cy="259045"/>
    <xdr:sp macro="" textlink="">
      <xdr:nvSpPr>
        <xdr:cNvPr id="364" name="テキスト ボックス 363"/>
        <xdr:cNvSpPr txBox="1"/>
      </xdr:nvSpPr>
      <xdr:spPr>
        <a:xfrm>
          <a:off x="6705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50175</xdr:rowOff>
    </xdr:from>
    <xdr:to>
      <xdr:col>55</xdr:col>
      <xdr:colOff>50800</xdr:colOff>
      <xdr:row>58</xdr:row>
      <xdr:rowOff>151775</xdr:rowOff>
    </xdr:to>
    <xdr:sp macro="" textlink="">
      <xdr:nvSpPr>
        <xdr:cNvPr id="370" name="楕円 369"/>
        <xdr:cNvSpPr/>
      </xdr:nvSpPr>
      <xdr:spPr>
        <a:xfrm>
          <a:off x="10426700" y="99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73052</xdr:rowOff>
    </xdr:from>
    <xdr:ext cx="599010" cy="259045"/>
    <xdr:sp macro="" textlink="">
      <xdr:nvSpPr>
        <xdr:cNvPr id="371" name="普通建設事業費該当値テキスト"/>
        <xdr:cNvSpPr txBox="1"/>
      </xdr:nvSpPr>
      <xdr:spPr>
        <a:xfrm>
          <a:off x="10528300" y="984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2827</xdr:rowOff>
    </xdr:from>
    <xdr:to>
      <xdr:col>50</xdr:col>
      <xdr:colOff>165100</xdr:colOff>
      <xdr:row>58</xdr:row>
      <xdr:rowOff>104427</xdr:rowOff>
    </xdr:to>
    <xdr:sp macro="" textlink="">
      <xdr:nvSpPr>
        <xdr:cNvPr id="372" name="楕円 371"/>
        <xdr:cNvSpPr/>
      </xdr:nvSpPr>
      <xdr:spPr>
        <a:xfrm>
          <a:off x="9588500" y="99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120954</xdr:rowOff>
    </xdr:from>
    <xdr:ext cx="599010" cy="259045"/>
    <xdr:sp macro="" textlink="">
      <xdr:nvSpPr>
        <xdr:cNvPr id="373" name="テキスト ボックス 372"/>
        <xdr:cNvSpPr txBox="1"/>
      </xdr:nvSpPr>
      <xdr:spPr>
        <a:xfrm>
          <a:off x="9339795" y="972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103248</xdr:rowOff>
    </xdr:from>
    <xdr:to>
      <xdr:col>46</xdr:col>
      <xdr:colOff>38100</xdr:colOff>
      <xdr:row>59</xdr:row>
      <xdr:rowOff>33398</xdr:rowOff>
    </xdr:to>
    <xdr:sp macro="" textlink="">
      <xdr:nvSpPr>
        <xdr:cNvPr id="374" name="楕円 373"/>
        <xdr:cNvSpPr/>
      </xdr:nvSpPr>
      <xdr:spPr>
        <a:xfrm>
          <a:off x="8699500" y="1004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24525</xdr:rowOff>
    </xdr:from>
    <xdr:ext cx="534377" cy="259045"/>
    <xdr:sp macro="" textlink="">
      <xdr:nvSpPr>
        <xdr:cNvPr id="375" name="テキスト ボックス 374"/>
        <xdr:cNvSpPr txBox="1"/>
      </xdr:nvSpPr>
      <xdr:spPr>
        <a:xfrm>
          <a:off x="8483111" y="101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91341</xdr:rowOff>
    </xdr:from>
    <xdr:to>
      <xdr:col>41</xdr:col>
      <xdr:colOff>101600</xdr:colOff>
      <xdr:row>59</xdr:row>
      <xdr:rowOff>21491</xdr:rowOff>
    </xdr:to>
    <xdr:sp macro="" textlink="">
      <xdr:nvSpPr>
        <xdr:cNvPr id="376" name="楕円 375"/>
        <xdr:cNvSpPr/>
      </xdr:nvSpPr>
      <xdr:spPr>
        <a:xfrm>
          <a:off x="7810500" y="1003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12618</xdr:rowOff>
    </xdr:from>
    <xdr:ext cx="534377" cy="259045"/>
    <xdr:sp macro="" textlink="">
      <xdr:nvSpPr>
        <xdr:cNvPr id="377" name="テキスト ボックス 376"/>
        <xdr:cNvSpPr txBox="1"/>
      </xdr:nvSpPr>
      <xdr:spPr>
        <a:xfrm>
          <a:off x="7594111" y="10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50621</xdr:rowOff>
    </xdr:from>
    <xdr:to>
      <xdr:col>36</xdr:col>
      <xdr:colOff>165100</xdr:colOff>
      <xdr:row>58</xdr:row>
      <xdr:rowOff>152221</xdr:rowOff>
    </xdr:to>
    <xdr:sp macro="" textlink="">
      <xdr:nvSpPr>
        <xdr:cNvPr id="378" name="楕円 377"/>
        <xdr:cNvSpPr/>
      </xdr:nvSpPr>
      <xdr:spPr>
        <a:xfrm>
          <a:off x="6921500" y="99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168748</xdr:rowOff>
    </xdr:from>
    <xdr:ext cx="599010" cy="259045"/>
    <xdr:sp macro="" textlink="">
      <xdr:nvSpPr>
        <xdr:cNvPr id="379" name="テキスト ボックス 378"/>
        <xdr:cNvSpPr txBox="1"/>
      </xdr:nvSpPr>
      <xdr:spPr>
        <a:xfrm>
          <a:off x="6672795" y="976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78642</xdr:rowOff>
    </xdr:from>
    <xdr:to>
      <xdr:col>55</xdr:col>
      <xdr:colOff>0</xdr:colOff>
      <xdr:row>78</xdr:row>
      <xdr:rowOff>109551</xdr:rowOff>
    </xdr:to>
    <xdr:cxnSp macro="">
      <xdr:nvCxnSpPr>
        <xdr:cNvPr id="408" name="直線コネクタ 407"/>
        <xdr:cNvCxnSpPr/>
      </xdr:nvCxnSpPr>
      <xdr:spPr>
        <a:xfrm>
          <a:off x="9639300" y="13451742"/>
          <a:ext cx="838200" cy="3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78642</xdr:rowOff>
    </xdr:from>
    <xdr:to>
      <xdr:col>50</xdr:col>
      <xdr:colOff>114300</xdr:colOff>
      <xdr:row>79</xdr:row>
      <xdr:rowOff>17980</xdr:rowOff>
    </xdr:to>
    <xdr:cxnSp macro="">
      <xdr:nvCxnSpPr>
        <xdr:cNvPr id="411" name="直線コネクタ 410"/>
        <xdr:cNvCxnSpPr/>
      </xdr:nvCxnSpPr>
      <xdr:spPr>
        <a:xfrm flipV="1">
          <a:off x="8750300" y="13451742"/>
          <a:ext cx="889000" cy="1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17980</xdr:rowOff>
    </xdr:from>
    <xdr:to>
      <xdr:col>45</xdr:col>
      <xdr:colOff>177800</xdr:colOff>
      <xdr:row>79</xdr:row>
      <xdr:rowOff>18872</xdr:rowOff>
    </xdr:to>
    <xdr:cxnSp macro="">
      <xdr:nvCxnSpPr>
        <xdr:cNvPr id="414" name="直線コネクタ 413"/>
        <xdr:cNvCxnSpPr/>
      </xdr:nvCxnSpPr>
      <xdr:spPr>
        <a:xfrm flipV="1">
          <a:off x="7861300" y="13562530"/>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58751</xdr:rowOff>
    </xdr:from>
    <xdr:to>
      <xdr:col>55</xdr:col>
      <xdr:colOff>50800</xdr:colOff>
      <xdr:row>78</xdr:row>
      <xdr:rowOff>160351</xdr:rowOff>
    </xdr:to>
    <xdr:sp macro="" textlink="">
      <xdr:nvSpPr>
        <xdr:cNvPr id="424" name="楕円 423"/>
        <xdr:cNvSpPr/>
      </xdr:nvSpPr>
      <xdr:spPr>
        <a:xfrm>
          <a:off x="10426700" y="134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18128</xdr:rowOff>
    </xdr:from>
    <xdr:ext cx="534377" cy="259045"/>
    <xdr:sp macro="" textlink="">
      <xdr:nvSpPr>
        <xdr:cNvPr id="425" name="普通建設事業費 （ うち新規整備　）該当値テキスト"/>
        <xdr:cNvSpPr txBox="1"/>
      </xdr:nvSpPr>
      <xdr:spPr>
        <a:xfrm>
          <a:off x="10528300" y="132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27842</xdr:rowOff>
    </xdr:from>
    <xdr:to>
      <xdr:col>50</xdr:col>
      <xdr:colOff>165100</xdr:colOff>
      <xdr:row>78</xdr:row>
      <xdr:rowOff>129442</xdr:rowOff>
    </xdr:to>
    <xdr:sp macro="" textlink="">
      <xdr:nvSpPr>
        <xdr:cNvPr id="426" name="楕円 425"/>
        <xdr:cNvSpPr/>
      </xdr:nvSpPr>
      <xdr:spPr>
        <a:xfrm>
          <a:off x="9588500" y="134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145969</xdr:rowOff>
    </xdr:from>
    <xdr:ext cx="534377" cy="259045"/>
    <xdr:sp macro="" textlink="">
      <xdr:nvSpPr>
        <xdr:cNvPr id="427" name="テキスト ボックス 426"/>
        <xdr:cNvSpPr txBox="1"/>
      </xdr:nvSpPr>
      <xdr:spPr>
        <a:xfrm>
          <a:off x="9372111" y="1317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138630</xdr:rowOff>
    </xdr:from>
    <xdr:to>
      <xdr:col>46</xdr:col>
      <xdr:colOff>38100</xdr:colOff>
      <xdr:row>79</xdr:row>
      <xdr:rowOff>68780</xdr:rowOff>
    </xdr:to>
    <xdr:sp macro="" textlink="">
      <xdr:nvSpPr>
        <xdr:cNvPr id="428" name="楕円 427"/>
        <xdr:cNvSpPr/>
      </xdr:nvSpPr>
      <xdr:spPr>
        <a:xfrm>
          <a:off x="8699500" y="135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59907</xdr:rowOff>
    </xdr:from>
    <xdr:ext cx="534377" cy="259045"/>
    <xdr:sp macro="" textlink="">
      <xdr:nvSpPr>
        <xdr:cNvPr id="429" name="テキスト ボックス 428"/>
        <xdr:cNvSpPr txBox="1"/>
      </xdr:nvSpPr>
      <xdr:spPr>
        <a:xfrm>
          <a:off x="8483111" y="1360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139522</xdr:rowOff>
    </xdr:from>
    <xdr:to>
      <xdr:col>41</xdr:col>
      <xdr:colOff>101600</xdr:colOff>
      <xdr:row>79</xdr:row>
      <xdr:rowOff>69672</xdr:rowOff>
    </xdr:to>
    <xdr:sp macro="" textlink="">
      <xdr:nvSpPr>
        <xdr:cNvPr id="430" name="楕円 429"/>
        <xdr:cNvSpPr/>
      </xdr:nvSpPr>
      <xdr:spPr>
        <a:xfrm>
          <a:off x="7810500" y="135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60799</xdr:rowOff>
    </xdr:from>
    <xdr:ext cx="534377" cy="259045"/>
    <xdr:sp macro="" textlink="">
      <xdr:nvSpPr>
        <xdr:cNvPr id="431" name="テキスト ボックス 430"/>
        <xdr:cNvSpPr txBox="1"/>
      </xdr:nvSpPr>
      <xdr:spPr>
        <a:xfrm>
          <a:off x="7594111" y="136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45707</xdr:rowOff>
    </xdr:from>
    <xdr:to>
      <xdr:col>55</xdr:col>
      <xdr:colOff>0</xdr:colOff>
      <xdr:row>96</xdr:row>
      <xdr:rowOff>148692</xdr:rowOff>
    </xdr:to>
    <xdr:cxnSp macro="">
      <xdr:nvCxnSpPr>
        <xdr:cNvPr id="460" name="直線コネクタ 459"/>
        <xdr:cNvCxnSpPr/>
      </xdr:nvCxnSpPr>
      <xdr:spPr>
        <a:xfrm>
          <a:off x="9639300" y="16333457"/>
          <a:ext cx="838200" cy="27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45707</xdr:rowOff>
    </xdr:from>
    <xdr:to>
      <xdr:col>50</xdr:col>
      <xdr:colOff>114300</xdr:colOff>
      <xdr:row>95</xdr:row>
      <xdr:rowOff>84353</xdr:rowOff>
    </xdr:to>
    <xdr:cxnSp macro="">
      <xdr:nvCxnSpPr>
        <xdr:cNvPr id="463" name="直線コネクタ 462"/>
        <xdr:cNvCxnSpPr/>
      </xdr:nvCxnSpPr>
      <xdr:spPr>
        <a:xfrm flipV="1">
          <a:off x="8750300" y="16333457"/>
          <a:ext cx="889000" cy="3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151778</xdr:rowOff>
    </xdr:from>
    <xdr:to>
      <xdr:col>45</xdr:col>
      <xdr:colOff>177800</xdr:colOff>
      <xdr:row>95</xdr:row>
      <xdr:rowOff>84353</xdr:rowOff>
    </xdr:to>
    <xdr:cxnSp macro="">
      <xdr:nvCxnSpPr>
        <xdr:cNvPr id="466" name="直線コネクタ 465"/>
        <xdr:cNvCxnSpPr/>
      </xdr:nvCxnSpPr>
      <xdr:spPr>
        <a:xfrm>
          <a:off x="7861300" y="16268078"/>
          <a:ext cx="889000" cy="1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141101</xdr:rowOff>
    </xdr:from>
    <xdr:ext cx="534377" cy="259045"/>
    <xdr:sp macro="" textlink="">
      <xdr:nvSpPr>
        <xdr:cNvPr id="470" name="テキスト ボックス 469"/>
        <xdr:cNvSpPr txBox="1"/>
      </xdr:nvSpPr>
      <xdr:spPr>
        <a:xfrm>
          <a:off x="7594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97892</xdr:rowOff>
    </xdr:from>
    <xdr:to>
      <xdr:col>55</xdr:col>
      <xdr:colOff>50800</xdr:colOff>
      <xdr:row>97</xdr:row>
      <xdr:rowOff>28042</xdr:rowOff>
    </xdr:to>
    <xdr:sp macro="" textlink="">
      <xdr:nvSpPr>
        <xdr:cNvPr id="476" name="楕円 475"/>
        <xdr:cNvSpPr/>
      </xdr:nvSpPr>
      <xdr:spPr>
        <a:xfrm>
          <a:off x="10426700" y="165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76319</xdr:rowOff>
    </xdr:from>
    <xdr:ext cx="534377" cy="259045"/>
    <xdr:sp macro="" textlink="">
      <xdr:nvSpPr>
        <xdr:cNvPr id="477" name="普通建設事業費 （ うち更新整備　）該当値テキスト"/>
        <xdr:cNvSpPr txBox="1"/>
      </xdr:nvSpPr>
      <xdr:spPr>
        <a:xfrm>
          <a:off x="10528300" y="165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166357</xdr:rowOff>
    </xdr:from>
    <xdr:to>
      <xdr:col>50</xdr:col>
      <xdr:colOff>165100</xdr:colOff>
      <xdr:row>95</xdr:row>
      <xdr:rowOff>96507</xdr:rowOff>
    </xdr:to>
    <xdr:sp macro="" textlink="">
      <xdr:nvSpPr>
        <xdr:cNvPr id="478" name="楕円 477"/>
        <xdr:cNvSpPr/>
      </xdr:nvSpPr>
      <xdr:spPr>
        <a:xfrm>
          <a:off x="9588500" y="162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113034</xdr:rowOff>
    </xdr:from>
    <xdr:ext cx="534377" cy="259045"/>
    <xdr:sp macro="" textlink="">
      <xdr:nvSpPr>
        <xdr:cNvPr id="479" name="テキスト ボックス 478"/>
        <xdr:cNvSpPr txBox="1"/>
      </xdr:nvSpPr>
      <xdr:spPr>
        <a:xfrm>
          <a:off x="9372111" y="160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33553</xdr:rowOff>
    </xdr:from>
    <xdr:to>
      <xdr:col>46</xdr:col>
      <xdr:colOff>38100</xdr:colOff>
      <xdr:row>95</xdr:row>
      <xdr:rowOff>135153</xdr:rowOff>
    </xdr:to>
    <xdr:sp macro="" textlink="">
      <xdr:nvSpPr>
        <xdr:cNvPr id="480" name="楕円 479"/>
        <xdr:cNvSpPr/>
      </xdr:nvSpPr>
      <xdr:spPr>
        <a:xfrm>
          <a:off x="8699500" y="163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151680</xdr:rowOff>
    </xdr:from>
    <xdr:ext cx="534377" cy="259045"/>
    <xdr:sp macro="" textlink="">
      <xdr:nvSpPr>
        <xdr:cNvPr id="481" name="テキスト ボックス 480"/>
        <xdr:cNvSpPr txBox="1"/>
      </xdr:nvSpPr>
      <xdr:spPr>
        <a:xfrm>
          <a:off x="8483111" y="1609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100978</xdr:rowOff>
    </xdr:from>
    <xdr:to>
      <xdr:col>41</xdr:col>
      <xdr:colOff>101600</xdr:colOff>
      <xdr:row>95</xdr:row>
      <xdr:rowOff>31128</xdr:rowOff>
    </xdr:to>
    <xdr:sp macro="" textlink="">
      <xdr:nvSpPr>
        <xdr:cNvPr id="482" name="楕円 481"/>
        <xdr:cNvSpPr/>
      </xdr:nvSpPr>
      <xdr:spPr>
        <a:xfrm>
          <a:off x="7810500" y="162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47655</xdr:rowOff>
    </xdr:from>
    <xdr:ext cx="534377" cy="259045"/>
    <xdr:sp macro="" textlink="">
      <xdr:nvSpPr>
        <xdr:cNvPr id="483" name="テキスト ボックス 482"/>
        <xdr:cNvSpPr txBox="1"/>
      </xdr:nvSpPr>
      <xdr:spPr>
        <a:xfrm>
          <a:off x="7594111" y="159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13593</xdr:rowOff>
    </xdr:from>
    <xdr:to>
      <xdr:col>85</xdr:col>
      <xdr:colOff>127000</xdr:colOff>
      <xdr:row>38</xdr:row>
      <xdr:rowOff>22937</xdr:rowOff>
    </xdr:to>
    <xdr:cxnSp macro="">
      <xdr:nvCxnSpPr>
        <xdr:cNvPr id="508" name="直線コネクタ 507"/>
        <xdr:cNvCxnSpPr/>
      </xdr:nvCxnSpPr>
      <xdr:spPr>
        <a:xfrm flipV="1">
          <a:off x="15481300" y="6528693"/>
          <a:ext cx="838200" cy="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22320</xdr:rowOff>
    </xdr:from>
    <xdr:to>
      <xdr:col>81</xdr:col>
      <xdr:colOff>50800</xdr:colOff>
      <xdr:row>38</xdr:row>
      <xdr:rowOff>22937</xdr:rowOff>
    </xdr:to>
    <xdr:cxnSp macro="">
      <xdr:nvCxnSpPr>
        <xdr:cNvPr id="511" name="直線コネクタ 510"/>
        <xdr:cNvCxnSpPr/>
      </xdr:nvCxnSpPr>
      <xdr:spPr>
        <a:xfrm>
          <a:off x="14592300" y="6537420"/>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11758</xdr:rowOff>
    </xdr:from>
    <xdr:to>
      <xdr:col>76</xdr:col>
      <xdr:colOff>114300</xdr:colOff>
      <xdr:row>38</xdr:row>
      <xdr:rowOff>22320</xdr:rowOff>
    </xdr:to>
    <xdr:cxnSp macro="">
      <xdr:nvCxnSpPr>
        <xdr:cNvPr id="514" name="直線コネクタ 513"/>
        <xdr:cNvCxnSpPr/>
      </xdr:nvCxnSpPr>
      <xdr:spPr>
        <a:xfrm>
          <a:off x="13703300" y="6526858"/>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11758</xdr:rowOff>
    </xdr:from>
    <xdr:to>
      <xdr:col>71</xdr:col>
      <xdr:colOff>177800</xdr:colOff>
      <xdr:row>38</xdr:row>
      <xdr:rowOff>18411</xdr:rowOff>
    </xdr:to>
    <xdr:cxnSp macro="">
      <xdr:nvCxnSpPr>
        <xdr:cNvPr id="517" name="直線コネクタ 516"/>
        <xdr:cNvCxnSpPr/>
      </xdr:nvCxnSpPr>
      <xdr:spPr>
        <a:xfrm flipV="1">
          <a:off x="12814300" y="6526858"/>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134243</xdr:rowOff>
    </xdr:from>
    <xdr:to>
      <xdr:col>85</xdr:col>
      <xdr:colOff>177800</xdr:colOff>
      <xdr:row>38</xdr:row>
      <xdr:rowOff>64393</xdr:rowOff>
    </xdr:to>
    <xdr:sp macro="" textlink="">
      <xdr:nvSpPr>
        <xdr:cNvPr id="527" name="楕円 526"/>
        <xdr:cNvSpPr/>
      </xdr:nvSpPr>
      <xdr:spPr>
        <a:xfrm>
          <a:off x="16268700" y="64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143587</xdr:rowOff>
    </xdr:from>
    <xdr:to>
      <xdr:col>81</xdr:col>
      <xdr:colOff>101600</xdr:colOff>
      <xdr:row>38</xdr:row>
      <xdr:rowOff>73737</xdr:rowOff>
    </xdr:to>
    <xdr:sp macro="" textlink="">
      <xdr:nvSpPr>
        <xdr:cNvPr id="529" name="楕円 528"/>
        <xdr:cNvSpPr/>
      </xdr:nvSpPr>
      <xdr:spPr>
        <a:xfrm>
          <a:off x="15430500" y="64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64864</xdr:rowOff>
    </xdr:from>
    <xdr:ext cx="378565" cy="259045"/>
    <xdr:sp macro="" textlink="">
      <xdr:nvSpPr>
        <xdr:cNvPr id="530" name="テキスト ボックス 529"/>
        <xdr:cNvSpPr txBox="1"/>
      </xdr:nvSpPr>
      <xdr:spPr>
        <a:xfrm>
          <a:off x="15292017" y="6579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142970</xdr:rowOff>
    </xdr:from>
    <xdr:to>
      <xdr:col>76</xdr:col>
      <xdr:colOff>165100</xdr:colOff>
      <xdr:row>38</xdr:row>
      <xdr:rowOff>73120</xdr:rowOff>
    </xdr:to>
    <xdr:sp macro="" textlink="">
      <xdr:nvSpPr>
        <xdr:cNvPr id="531" name="楕円 530"/>
        <xdr:cNvSpPr/>
      </xdr:nvSpPr>
      <xdr:spPr>
        <a:xfrm>
          <a:off x="14541500" y="64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64247</xdr:rowOff>
    </xdr:from>
    <xdr:ext cx="378565" cy="259045"/>
    <xdr:sp macro="" textlink="">
      <xdr:nvSpPr>
        <xdr:cNvPr id="532" name="テキスト ボックス 531"/>
        <xdr:cNvSpPr txBox="1"/>
      </xdr:nvSpPr>
      <xdr:spPr>
        <a:xfrm>
          <a:off x="14403017" y="6579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132408</xdr:rowOff>
    </xdr:from>
    <xdr:to>
      <xdr:col>72</xdr:col>
      <xdr:colOff>38100</xdr:colOff>
      <xdr:row>38</xdr:row>
      <xdr:rowOff>62558</xdr:rowOff>
    </xdr:to>
    <xdr:sp macro="" textlink="">
      <xdr:nvSpPr>
        <xdr:cNvPr id="533" name="楕円 532"/>
        <xdr:cNvSpPr/>
      </xdr:nvSpPr>
      <xdr:spPr>
        <a:xfrm>
          <a:off x="13652500" y="647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53685</xdr:rowOff>
    </xdr:from>
    <xdr:ext cx="469744" cy="259045"/>
    <xdr:sp macro="" textlink="">
      <xdr:nvSpPr>
        <xdr:cNvPr id="534" name="テキスト ボックス 533"/>
        <xdr:cNvSpPr txBox="1"/>
      </xdr:nvSpPr>
      <xdr:spPr>
        <a:xfrm>
          <a:off x="13468428" y="656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139061</xdr:rowOff>
    </xdr:from>
    <xdr:to>
      <xdr:col>67</xdr:col>
      <xdr:colOff>101600</xdr:colOff>
      <xdr:row>38</xdr:row>
      <xdr:rowOff>69211</xdr:rowOff>
    </xdr:to>
    <xdr:sp macro="" textlink="">
      <xdr:nvSpPr>
        <xdr:cNvPr id="535" name="楕円 534"/>
        <xdr:cNvSpPr/>
      </xdr:nvSpPr>
      <xdr:spPr>
        <a:xfrm>
          <a:off x="12763500" y="648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60338</xdr:rowOff>
    </xdr:from>
    <xdr:ext cx="469744" cy="259045"/>
    <xdr:sp macro="" textlink="">
      <xdr:nvSpPr>
        <xdr:cNvPr id="536" name="テキスト ボックス 535"/>
        <xdr:cNvSpPr txBox="1"/>
      </xdr:nvSpPr>
      <xdr:spPr>
        <a:xfrm>
          <a:off x="12579428" y="657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38633</xdr:rowOff>
    </xdr:from>
    <xdr:to>
      <xdr:col>85</xdr:col>
      <xdr:colOff>127000</xdr:colOff>
      <xdr:row>74</xdr:row>
      <xdr:rowOff>45034</xdr:rowOff>
    </xdr:to>
    <xdr:cxnSp macro="">
      <xdr:nvCxnSpPr>
        <xdr:cNvPr id="620" name="直線コネクタ 619"/>
        <xdr:cNvCxnSpPr/>
      </xdr:nvCxnSpPr>
      <xdr:spPr>
        <a:xfrm flipV="1">
          <a:off x="15481300" y="1272593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21"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45034</xdr:rowOff>
    </xdr:from>
    <xdr:to>
      <xdr:col>81</xdr:col>
      <xdr:colOff>50800</xdr:colOff>
      <xdr:row>74</xdr:row>
      <xdr:rowOff>96406</xdr:rowOff>
    </xdr:to>
    <xdr:cxnSp macro="">
      <xdr:nvCxnSpPr>
        <xdr:cNvPr id="623" name="直線コネクタ 622"/>
        <xdr:cNvCxnSpPr/>
      </xdr:nvCxnSpPr>
      <xdr:spPr>
        <a:xfrm flipV="1">
          <a:off x="14592300" y="12732334"/>
          <a:ext cx="889000" cy="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25" name="テキスト ボックス 624"/>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48641</xdr:rowOff>
    </xdr:from>
    <xdr:to>
      <xdr:col>76</xdr:col>
      <xdr:colOff>114300</xdr:colOff>
      <xdr:row>74</xdr:row>
      <xdr:rowOff>96406</xdr:rowOff>
    </xdr:to>
    <xdr:cxnSp macro="">
      <xdr:nvCxnSpPr>
        <xdr:cNvPr id="626" name="直線コネクタ 625"/>
        <xdr:cNvCxnSpPr/>
      </xdr:nvCxnSpPr>
      <xdr:spPr>
        <a:xfrm>
          <a:off x="13703300" y="12735941"/>
          <a:ext cx="889000" cy="4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8" name="テキスト ボックス 627"/>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48641</xdr:rowOff>
    </xdr:from>
    <xdr:to>
      <xdr:col>71</xdr:col>
      <xdr:colOff>177800</xdr:colOff>
      <xdr:row>74</xdr:row>
      <xdr:rowOff>66294</xdr:rowOff>
    </xdr:to>
    <xdr:cxnSp macro="">
      <xdr:nvCxnSpPr>
        <xdr:cNvPr id="629" name="直線コネクタ 628"/>
        <xdr:cNvCxnSpPr/>
      </xdr:nvCxnSpPr>
      <xdr:spPr>
        <a:xfrm flipV="1">
          <a:off x="12814300" y="12735941"/>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159283</xdr:rowOff>
    </xdr:from>
    <xdr:to>
      <xdr:col>85</xdr:col>
      <xdr:colOff>177800</xdr:colOff>
      <xdr:row>74</xdr:row>
      <xdr:rowOff>89433</xdr:rowOff>
    </xdr:to>
    <xdr:sp macro="" textlink="">
      <xdr:nvSpPr>
        <xdr:cNvPr id="639" name="楕円 638"/>
        <xdr:cNvSpPr/>
      </xdr:nvSpPr>
      <xdr:spPr>
        <a:xfrm>
          <a:off x="16268700" y="12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10710</xdr:rowOff>
    </xdr:from>
    <xdr:ext cx="534377" cy="259045"/>
    <xdr:sp macro="" textlink="">
      <xdr:nvSpPr>
        <xdr:cNvPr id="640" name="公債費該当値テキスト"/>
        <xdr:cNvSpPr txBox="1"/>
      </xdr:nvSpPr>
      <xdr:spPr>
        <a:xfrm>
          <a:off x="16370300" y="1252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165684</xdr:rowOff>
    </xdr:from>
    <xdr:to>
      <xdr:col>81</xdr:col>
      <xdr:colOff>101600</xdr:colOff>
      <xdr:row>74</xdr:row>
      <xdr:rowOff>95834</xdr:rowOff>
    </xdr:to>
    <xdr:sp macro="" textlink="">
      <xdr:nvSpPr>
        <xdr:cNvPr id="641" name="楕円 640"/>
        <xdr:cNvSpPr/>
      </xdr:nvSpPr>
      <xdr:spPr>
        <a:xfrm>
          <a:off x="15430500" y="126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112361</xdr:rowOff>
    </xdr:from>
    <xdr:ext cx="534377" cy="259045"/>
    <xdr:sp macro="" textlink="">
      <xdr:nvSpPr>
        <xdr:cNvPr id="642" name="テキスト ボックス 641"/>
        <xdr:cNvSpPr txBox="1"/>
      </xdr:nvSpPr>
      <xdr:spPr>
        <a:xfrm>
          <a:off x="15214111" y="124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45606</xdr:rowOff>
    </xdr:from>
    <xdr:to>
      <xdr:col>76</xdr:col>
      <xdr:colOff>165100</xdr:colOff>
      <xdr:row>74</xdr:row>
      <xdr:rowOff>147206</xdr:rowOff>
    </xdr:to>
    <xdr:sp macro="" textlink="">
      <xdr:nvSpPr>
        <xdr:cNvPr id="643" name="楕円 642"/>
        <xdr:cNvSpPr/>
      </xdr:nvSpPr>
      <xdr:spPr>
        <a:xfrm>
          <a:off x="14541500" y="127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163733</xdr:rowOff>
    </xdr:from>
    <xdr:ext cx="534377" cy="259045"/>
    <xdr:sp macro="" textlink="">
      <xdr:nvSpPr>
        <xdr:cNvPr id="644" name="テキスト ボックス 643"/>
        <xdr:cNvSpPr txBox="1"/>
      </xdr:nvSpPr>
      <xdr:spPr>
        <a:xfrm>
          <a:off x="14325111" y="125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169291</xdr:rowOff>
    </xdr:from>
    <xdr:to>
      <xdr:col>72</xdr:col>
      <xdr:colOff>38100</xdr:colOff>
      <xdr:row>74</xdr:row>
      <xdr:rowOff>99441</xdr:rowOff>
    </xdr:to>
    <xdr:sp macro="" textlink="">
      <xdr:nvSpPr>
        <xdr:cNvPr id="645" name="楕円 644"/>
        <xdr:cNvSpPr/>
      </xdr:nvSpPr>
      <xdr:spPr>
        <a:xfrm>
          <a:off x="13652500" y="126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90568</xdr:rowOff>
    </xdr:from>
    <xdr:ext cx="534377" cy="259045"/>
    <xdr:sp macro="" textlink="">
      <xdr:nvSpPr>
        <xdr:cNvPr id="646" name="テキスト ボックス 645"/>
        <xdr:cNvSpPr txBox="1"/>
      </xdr:nvSpPr>
      <xdr:spPr>
        <a:xfrm>
          <a:off x="13436111" y="127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15494</xdr:rowOff>
    </xdr:from>
    <xdr:to>
      <xdr:col>67</xdr:col>
      <xdr:colOff>101600</xdr:colOff>
      <xdr:row>74</xdr:row>
      <xdr:rowOff>117094</xdr:rowOff>
    </xdr:to>
    <xdr:sp macro="" textlink="">
      <xdr:nvSpPr>
        <xdr:cNvPr id="647" name="楕円 646"/>
        <xdr:cNvSpPr/>
      </xdr:nvSpPr>
      <xdr:spPr>
        <a:xfrm>
          <a:off x="12763500" y="127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108221</xdr:rowOff>
    </xdr:from>
    <xdr:ext cx="534377" cy="259045"/>
    <xdr:sp macro="" textlink="">
      <xdr:nvSpPr>
        <xdr:cNvPr id="648" name="テキスト ボックス 647"/>
        <xdr:cNvSpPr txBox="1"/>
      </xdr:nvSpPr>
      <xdr:spPr>
        <a:xfrm>
          <a:off x="12547111" y="127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2265</xdr:rowOff>
    </xdr:from>
    <xdr:to>
      <xdr:col>85</xdr:col>
      <xdr:colOff>127000</xdr:colOff>
      <xdr:row>99</xdr:row>
      <xdr:rowOff>7524</xdr:rowOff>
    </xdr:to>
    <xdr:cxnSp macro="">
      <xdr:nvCxnSpPr>
        <xdr:cNvPr id="677" name="直線コネクタ 676"/>
        <xdr:cNvCxnSpPr/>
      </xdr:nvCxnSpPr>
      <xdr:spPr>
        <a:xfrm flipV="1">
          <a:off x="15481300" y="16975815"/>
          <a:ext cx="8382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120864</xdr:rowOff>
    </xdr:from>
    <xdr:to>
      <xdr:col>81</xdr:col>
      <xdr:colOff>50800</xdr:colOff>
      <xdr:row>99</xdr:row>
      <xdr:rowOff>7524</xdr:rowOff>
    </xdr:to>
    <xdr:cxnSp macro="">
      <xdr:nvCxnSpPr>
        <xdr:cNvPr id="680" name="直線コネクタ 679"/>
        <xdr:cNvCxnSpPr/>
      </xdr:nvCxnSpPr>
      <xdr:spPr>
        <a:xfrm>
          <a:off x="14592300" y="16408614"/>
          <a:ext cx="889000" cy="57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120864</xdr:rowOff>
    </xdr:from>
    <xdr:to>
      <xdr:col>76</xdr:col>
      <xdr:colOff>114300</xdr:colOff>
      <xdr:row>98</xdr:row>
      <xdr:rowOff>159427</xdr:rowOff>
    </xdr:to>
    <xdr:cxnSp macro="">
      <xdr:nvCxnSpPr>
        <xdr:cNvPr id="683" name="直線コネクタ 682"/>
        <xdr:cNvCxnSpPr/>
      </xdr:nvCxnSpPr>
      <xdr:spPr>
        <a:xfrm flipV="1">
          <a:off x="13703300" y="16408614"/>
          <a:ext cx="889000" cy="55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85" name="テキスト ボックス 684"/>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170889</xdr:rowOff>
    </xdr:from>
    <xdr:to>
      <xdr:col>71</xdr:col>
      <xdr:colOff>177800</xdr:colOff>
      <xdr:row>98</xdr:row>
      <xdr:rowOff>159427</xdr:rowOff>
    </xdr:to>
    <xdr:cxnSp macro="">
      <xdr:nvCxnSpPr>
        <xdr:cNvPr id="686" name="直線コネクタ 685"/>
        <xdr:cNvCxnSpPr/>
      </xdr:nvCxnSpPr>
      <xdr:spPr>
        <a:xfrm>
          <a:off x="12814300" y="16801539"/>
          <a:ext cx="889000" cy="15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122915</xdr:rowOff>
    </xdr:from>
    <xdr:to>
      <xdr:col>85</xdr:col>
      <xdr:colOff>177800</xdr:colOff>
      <xdr:row>99</xdr:row>
      <xdr:rowOff>53065</xdr:rowOff>
    </xdr:to>
    <xdr:sp macro="" textlink="">
      <xdr:nvSpPr>
        <xdr:cNvPr id="696" name="楕円 695"/>
        <xdr:cNvSpPr/>
      </xdr:nvSpPr>
      <xdr:spPr>
        <a:xfrm>
          <a:off x="16268700" y="169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469744" cy="259045"/>
    <xdr:sp macro="" textlink="">
      <xdr:nvSpPr>
        <xdr:cNvPr id="697" name="積立金該当値テキスト"/>
        <xdr:cNvSpPr txBox="1"/>
      </xdr:nvSpPr>
      <xdr:spPr>
        <a:xfrm>
          <a:off x="16370300" y="168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128174</xdr:rowOff>
    </xdr:from>
    <xdr:to>
      <xdr:col>81</xdr:col>
      <xdr:colOff>101600</xdr:colOff>
      <xdr:row>99</xdr:row>
      <xdr:rowOff>58324</xdr:rowOff>
    </xdr:to>
    <xdr:sp macro="" textlink="">
      <xdr:nvSpPr>
        <xdr:cNvPr id="698" name="楕円 697"/>
        <xdr:cNvSpPr/>
      </xdr:nvSpPr>
      <xdr:spPr>
        <a:xfrm>
          <a:off x="15430500" y="1693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49451</xdr:rowOff>
    </xdr:from>
    <xdr:ext cx="469744" cy="259045"/>
    <xdr:sp macro="" textlink="">
      <xdr:nvSpPr>
        <xdr:cNvPr id="699" name="テキスト ボックス 698"/>
        <xdr:cNvSpPr txBox="1"/>
      </xdr:nvSpPr>
      <xdr:spPr>
        <a:xfrm>
          <a:off x="15246428" y="1702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70064</xdr:rowOff>
    </xdr:from>
    <xdr:to>
      <xdr:col>76</xdr:col>
      <xdr:colOff>165100</xdr:colOff>
      <xdr:row>96</xdr:row>
      <xdr:rowOff>214</xdr:rowOff>
    </xdr:to>
    <xdr:sp macro="" textlink="">
      <xdr:nvSpPr>
        <xdr:cNvPr id="700" name="楕円 699"/>
        <xdr:cNvSpPr/>
      </xdr:nvSpPr>
      <xdr:spPr>
        <a:xfrm>
          <a:off x="14541500" y="163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16741</xdr:rowOff>
    </xdr:from>
    <xdr:ext cx="534377" cy="259045"/>
    <xdr:sp macro="" textlink="">
      <xdr:nvSpPr>
        <xdr:cNvPr id="701" name="テキスト ボックス 700"/>
        <xdr:cNvSpPr txBox="1"/>
      </xdr:nvSpPr>
      <xdr:spPr>
        <a:xfrm>
          <a:off x="14325111" y="1613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108627</xdr:rowOff>
    </xdr:from>
    <xdr:to>
      <xdr:col>72</xdr:col>
      <xdr:colOff>38100</xdr:colOff>
      <xdr:row>99</xdr:row>
      <xdr:rowOff>38777</xdr:rowOff>
    </xdr:to>
    <xdr:sp macro="" textlink="">
      <xdr:nvSpPr>
        <xdr:cNvPr id="702" name="楕円 701"/>
        <xdr:cNvSpPr/>
      </xdr:nvSpPr>
      <xdr:spPr>
        <a:xfrm>
          <a:off x="13652500" y="1691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29904</xdr:rowOff>
    </xdr:from>
    <xdr:ext cx="469744" cy="259045"/>
    <xdr:sp macro="" textlink="">
      <xdr:nvSpPr>
        <xdr:cNvPr id="703" name="テキスト ボックス 702"/>
        <xdr:cNvSpPr txBox="1"/>
      </xdr:nvSpPr>
      <xdr:spPr>
        <a:xfrm>
          <a:off x="13468428" y="1700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120089</xdr:rowOff>
    </xdr:from>
    <xdr:to>
      <xdr:col>67</xdr:col>
      <xdr:colOff>101600</xdr:colOff>
      <xdr:row>98</xdr:row>
      <xdr:rowOff>50239</xdr:rowOff>
    </xdr:to>
    <xdr:sp macro="" textlink="">
      <xdr:nvSpPr>
        <xdr:cNvPr id="704" name="楕円 703"/>
        <xdr:cNvSpPr/>
      </xdr:nvSpPr>
      <xdr:spPr>
        <a:xfrm>
          <a:off x="12763500" y="1675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41366</xdr:rowOff>
    </xdr:from>
    <xdr:ext cx="534377" cy="259045"/>
    <xdr:sp macro="" textlink="">
      <xdr:nvSpPr>
        <xdr:cNvPr id="705" name="テキスト ボックス 704"/>
        <xdr:cNvSpPr txBox="1"/>
      </xdr:nvSpPr>
      <xdr:spPr>
        <a:xfrm>
          <a:off x="12547111" y="168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37973</xdr:rowOff>
    </xdr:from>
    <xdr:to>
      <xdr:col>116</xdr:col>
      <xdr:colOff>63500</xdr:colOff>
      <xdr:row>39</xdr:row>
      <xdr:rowOff>39084</xdr:rowOff>
    </xdr:to>
    <xdr:cxnSp macro="">
      <xdr:nvCxnSpPr>
        <xdr:cNvPr id="736" name="直線コネクタ 735"/>
        <xdr:cNvCxnSpPr/>
      </xdr:nvCxnSpPr>
      <xdr:spPr>
        <a:xfrm>
          <a:off x="21323300" y="6724523"/>
          <a:ext cx="8382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26151</xdr:rowOff>
    </xdr:from>
    <xdr:to>
      <xdr:col>111</xdr:col>
      <xdr:colOff>177800</xdr:colOff>
      <xdr:row>39</xdr:row>
      <xdr:rowOff>37973</xdr:rowOff>
    </xdr:to>
    <xdr:cxnSp macro="">
      <xdr:nvCxnSpPr>
        <xdr:cNvPr id="739" name="直線コネクタ 738"/>
        <xdr:cNvCxnSpPr/>
      </xdr:nvCxnSpPr>
      <xdr:spPr>
        <a:xfrm>
          <a:off x="20434300" y="6712701"/>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79742</xdr:rowOff>
    </xdr:from>
    <xdr:to>
      <xdr:col>107</xdr:col>
      <xdr:colOff>50800</xdr:colOff>
      <xdr:row>39</xdr:row>
      <xdr:rowOff>26151</xdr:rowOff>
    </xdr:to>
    <xdr:cxnSp macro="">
      <xdr:nvCxnSpPr>
        <xdr:cNvPr id="742" name="直線コネクタ 741"/>
        <xdr:cNvCxnSpPr/>
      </xdr:nvCxnSpPr>
      <xdr:spPr>
        <a:xfrm>
          <a:off x="19545300" y="6594842"/>
          <a:ext cx="889000" cy="11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44" name="テキスト ボックス 743"/>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79742</xdr:rowOff>
    </xdr:from>
    <xdr:to>
      <xdr:col>102</xdr:col>
      <xdr:colOff>114300</xdr:colOff>
      <xdr:row>38</xdr:row>
      <xdr:rowOff>168340</xdr:rowOff>
    </xdr:to>
    <xdr:cxnSp macro="">
      <xdr:nvCxnSpPr>
        <xdr:cNvPr id="745" name="直線コネクタ 744"/>
        <xdr:cNvCxnSpPr/>
      </xdr:nvCxnSpPr>
      <xdr:spPr>
        <a:xfrm flipV="1">
          <a:off x="18656300" y="6594842"/>
          <a:ext cx="889000" cy="8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83459</xdr:rowOff>
    </xdr:from>
    <xdr:ext cx="469744" cy="259045"/>
    <xdr:sp macro="" textlink="">
      <xdr:nvSpPr>
        <xdr:cNvPr id="747" name="テキスト ボックス 746"/>
        <xdr:cNvSpPr txBox="1"/>
      </xdr:nvSpPr>
      <xdr:spPr>
        <a:xfrm>
          <a:off x="19310428" y="677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89697</xdr:rowOff>
    </xdr:from>
    <xdr:ext cx="469744" cy="259045"/>
    <xdr:sp macro="" textlink="">
      <xdr:nvSpPr>
        <xdr:cNvPr id="749" name="テキスト ボックス 748"/>
        <xdr:cNvSpPr txBox="1"/>
      </xdr:nvSpPr>
      <xdr:spPr>
        <a:xfrm>
          <a:off x="18421428" y="67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159734</xdr:rowOff>
    </xdr:from>
    <xdr:to>
      <xdr:col>116</xdr:col>
      <xdr:colOff>114300</xdr:colOff>
      <xdr:row>39</xdr:row>
      <xdr:rowOff>89884</xdr:rowOff>
    </xdr:to>
    <xdr:sp macro="" textlink="">
      <xdr:nvSpPr>
        <xdr:cNvPr id="755" name="楕円 754"/>
        <xdr:cNvSpPr/>
      </xdr:nvSpPr>
      <xdr:spPr>
        <a:xfrm>
          <a:off x="22110700" y="66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118371</xdr:rowOff>
    </xdr:from>
    <xdr:ext cx="469744" cy="259045"/>
    <xdr:sp macro="" textlink="">
      <xdr:nvSpPr>
        <xdr:cNvPr id="756" name="投資及び出資金該当値テキスト"/>
        <xdr:cNvSpPr txBox="1"/>
      </xdr:nvSpPr>
      <xdr:spPr>
        <a:xfrm>
          <a:off x="22212300" y="663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158623</xdr:rowOff>
    </xdr:from>
    <xdr:to>
      <xdr:col>112</xdr:col>
      <xdr:colOff>38100</xdr:colOff>
      <xdr:row>39</xdr:row>
      <xdr:rowOff>88773</xdr:rowOff>
    </xdr:to>
    <xdr:sp macro="" textlink="">
      <xdr:nvSpPr>
        <xdr:cNvPr id="757" name="楕円 756"/>
        <xdr:cNvSpPr/>
      </xdr:nvSpPr>
      <xdr:spPr>
        <a:xfrm>
          <a:off x="21272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79900</xdr:rowOff>
    </xdr:from>
    <xdr:ext cx="469744" cy="259045"/>
    <xdr:sp macro="" textlink="">
      <xdr:nvSpPr>
        <xdr:cNvPr id="758" name="テキスト ボックス 757"/>
        <xdr:cNvSpPr txBox="1"/>
      </xdr:nvSpPr>
      <xdr:spPr>
        <a:xfrm>
          <a:off x="21088428" y="676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146801</xdr:rowOff>
    </xdr:from>
    <xdr:to>
      <xdr:col>107</xdr:col>
      <xdr:colOff>101600</xdr:colOff>
      <xdr:row>39</xdr:row>
      <xdr:rowOff>76951</xdr:rowOff>
    </xdr:to>
    <xdr:sp macro="" textlink="">
      <xdr:nvSpPr>
        <xdr:cNvPr id="759" name="楕円 758"/>
        <xdr:cNvSpPr/>
      </xdr:nvSpPr>
      <xdr:spPr>
        <a:xfrm>
          <a:off x="20383500" y="666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93478</xdr:rowOff>
    </xdr:from>
    <xdr:ext cx="469744" cy="259045"/>
    <xdr:sp macro="" textlink="">
      <xdr:nvSpPr>
        <xdr:cNvPr id="760" name="テキスト ボックス 759"/>
        <xdr:cNvSpPr txBox="1"/>
      </xdr:nvSpPr>
      <xdr:spPr>
        <a:xfrm>
          <a:off x="20199428" y="643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28942</xdr:rowOff>
    </xdr:from>
    <xdr:to>
      <xdr:col>102</xdr:col>
      <xdr:colOff>165100</xdr:colOff>
      <xdr:row>38</xdr:row>
      <xdr:rowOff>130542</xdr:rowOff>
    </xdr:to>
    <xdr:sp macro="" textlink="">
      <xdr:nvSpPr>
        <xdr:cNvPr id="761" name="楕円 760"/>
        <xdr:cNvSpPr/>
      </xdr:nvSpPr>
      <xdr:spPr>
        <a:xfrm>
          <a:off x="19494500" y="65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147069</xdr:rowOff>
    </xdr:from>
    <xdr:ext cx="469744" cy="259045"/>
    <xdr:sp macro="" textlink="">
      <xdr:nvSpPr>
        <xdr:cNvPr id="762" name="テキスト ボックス 761"/>
        <xdr:cNvSpPr txBox="1"/>
      </xdr:nvSpPr>
      <xdr:spPr>
        <a:xfrm>
          <a:off x="19310428" y="631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117540</xdr:rowOff>
    </xdr:from>
    <xdr:to>
      <xdr:col>98</xdr:col>
      <xdr:colOff>38100</xdr:colOff>
      <xdr:row>39</xdr:row>
      <xdr:rowOff>47690</xdr:rowOff>
    </xdr:to>
    <xdr:sp macro="" textlink="">
      <xdr:nvSpPr>
        <xdr:cNvPr id="763" name="楕円 762"/>
        <xdr:cNvSpPr/>
      </xdr:nvSpPr>
      <xdr:spPr>
        <a:xfrm>
          <a:off x="18605500" y="663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64217</xdr:rowOff>
    </xdr:from>
    <xdr:ext cx="469744" cy="259045"/>
    <xdr:sp macro="" textlink="">
      <xdr:nvSpPr>
        <xdr:cNvPr id="764" name="テキスト ボックス 763"/>
        <xdr:cNvSpPr txBox="1"/>
      </xdr:nvSpPr>
      <xdr:spPr>
        <a:xfrm>
          <a:off x="18421428" y="640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112116</xdr:rowOff>
    </xdr:from>
    <xdr:to>
      <xdr:col>116</xdr:col>
      <xdr:colOff>62864</xdr:colOff>
      <xdr:row>59</xdr:row>
      <xdr:rowOff>44450</xdr:rowOff>
    </xdr:to>
    <xdr:cxnSp macro="">
      <xdr:nvCxnSpPr>
        <xdr:cNvPr id="788" name="直線コネクタ 787"/>
        <xdr:cNvCxnSpPr/>
      </xdr:nvCxnSpPr>
      <xdr:spPr>
        <a:xfrm flipV="1">
          <a:off x="22159595" y="9027516"/>
          <a:ext cx="1269" cy="113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58793</xdr:rowOff>
    </xdr:from>
    <xdr:ext cx="534377" cy="259045"/>
    <xdr:sp macro="" textlink="">
      <xdr:nvSpPr>
        <xdr:cNvPr id="791" name="貸付金最大値テキスト"/>
        <xdr:cNvSpPr txBox="1"/>
      </xdr:nvSpPr>
      <xdr:spPr>
        <a:xfrm>
          <a:off x="22212300" y="880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112116</xdr:rowOff>
    </xdr:from>
    <xdr:to>
      <xdr:col>116</xdr:col>
      <xdr:colOff>152400</xdr:colOff>
      <xdr:row>52</xdr:row>
      <xdr:rowOff>112116</xdr:rowOff>
    </xdr:to>
    <xdr:cxnSp macro="">
      <xdr:nvCxnSpPr>
        <xdr:cNvPr id="792" name="直線コネクタ 791"/>
        <xdr:cNvCxnSpPr/>
      </xdr:nvCxnSpPr>
      <xdr:spPr>
        <a:xfrm>
          <a:off x="22072600" y="902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162331</xdr:rowOff>
    </xdr:from>
    <xdr:to>
      <xdr:col>116</xdr:col>
      <xdr:colOff>63500</xdr:colOff>
      <xdr:row>55</xdr:row>
      <xdr:rowOff>161836</xdr:rowOff>
    </xdr:to>
    <xdr:cxnSp macro="">
      <xdr:nvCxnSpPr>
        <xdr:cNvPr id="793" name="直線コネクタ 792"/>
        <xdr:cNvCxnSpPr/>
      </xdr:nvCxnSpPr>
      <xdr:spPr>
        <a:xfrm>
          <a:off x="21323300" y="9420631"/>
          <a:ext cx="838200" cy="17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105008</xdr:rowOff>
    </xdr:from>
    <xdr:ext cx="469744" cy="259045"/>
    <xdr:sp macro="" textlink="">
      <xdr:nvSpPr>
        <xdr:cNvPr id="794" name="貸付金平均値テキスト"/>
        <xdr:cNvSpPr txBox="1"/>
      </xdr:nvSpPr>
      <xdr:spPr>
        <a:xfrm>
          <a:off x="22212300" y="9877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126581</xdr:rowOff>
    </xdr:from>
    <xdr:to>
      <xdr:col>116</xdr:col>
      <xdr:colOff>114300</xdr:colOff>
      <xdr:row>58</xdr:row>
      <xdr:rowOff>56731</xdr:rowOff>
    </xdr:to>
    <xdr:sp macro="" textlink="">
      <xdr:nvSpPr>
        <xdr:cNvPr id="795" name="フローチャート: 判断 794"/>
        <xdr:cNvSpPr/>
      </xdr:nvSpPr>
      <xdr:spPr>
        <a:xfrm>
          <a:off x="221107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161074</xdr:rowOff>
    </xdr:from>
    <xdr:to>
      <xdr:col>111</xdr:col>
      <xdr:colOff>177800</xdr:colOff>
      <xdr:row>54</xdr:row>
      <xdr:rowOff>162331</xdr:rowOff>
    </xdr:to>
    <xdr:cxnSp macro="">
      <xdr:nvCxnSpPr>
        <xdr:cNvPr id="796" name="直線コネクタ 795"/>
        <xdr:cNvCxnSpPr/>
      </xdr:nvCxnSpPr>
      <xdr:spPr>
        <a:xfrm>
          <a:off x="20434300" y="9247924"/>
          <a:ext cx="889000" cy="17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79832</xdr:rowOff>
    </xdr:from>
    <xdr:to>
      <xdr:col>112</xdr:col>
      <xdr:colOff>38100</xdr:colOff>
      <xdr:row>58</xdr:row>
      <xdr:rowOff>9982</xdr:rowOff>
    </xdr:to>
    <xdr:sp macro="" textlink="">
      <xdr:nvSpPr>
        <xdr:cNvPr id="797" name="フローチャート: 判断 796"/>
        <xdr:cNvSpPr/>
      </xdr:nvSpPr>
      <xdr:spPr>
        <a:xfrm>
          <a:off x="212725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1109</xdr:rowOff>
    </xdr:from>
    <xdr:ext cx="469744" cy="259045"/>
    <xdr:sp macro="" textlink="">
      <xdr:nvSpPr>
        <xdr:cNvPr id="798" name="テキスト ボックス 797"/>
        <xdr:cNvSpPr txBox="1"/>
      </xdr:nvSpPr>
      <xdr:spPr>
        <a:xfrm>
          <a:off x="21088428" y="99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130975</xdr:rowOff>
    </xdr:from>
    <xdr:to>
      <xdr:col>107</xdr:col>
      <xdr:colOff>50800</xdr:colOff>
      <xdr:row>53</xdr:row>
      <xdr:rowOff>161074</xdr:rowOff>
    </xdr:to>
    <xdr:cxnSp macro="">
      <xdr:nvCxnSpPr>
        <xdr:cNvPr id="799" name="直線コネクタ 798"/>
        <xdr:cNvCxnSpPr/>
      </xdr:nvCxnSpPr>
      <xdr:spPr>
        <a:xfrm>
          <a:off x="19545300" y="9046375"/>
          <a:ext cx="889000" cy="2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71945</xdr:rowOff>
    </xdr:from>
    <xdr:to>
      <xdr:col>107</xdr:col>
      <xdr:colOff>101600</xdr:colOff>
      <xdr:row>58</xdr:row>
      <xdr:rowOff>2095</xdr:rowOff>
    </xdr:to>
    <xdr:sp macro="" textlink="">
      <xdr:nvSpPr>
        <xdr:cNvPr id="800" name="フローチャート: 判断 799"/>
        <xdr:cNvSpPr/>
      </xdr:nvSpPr>
      <xdr:spPr>
        <a:xfrm>
          <a:off x="20383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164672</xdr:rowOff>
    </xdr:from>
    <xdr:ext cx="469744" cy="259045"/>
    <xdr:sp macro="" textlink="">
      <xdr:nvSpPr>
        <xdr:cNvPr id="801" name="テキスト ボックス 800"/>
        <xdr:cNvSpPr txBox="1"/>
      </xdr:nvSpPr>
      <xdr:spPr>
        <a:xfrm>
          <a:off x="20199428"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122898</xdr:rowOff>
    </xdr:from>
    <xdr:to>
      <xdr:col>102</xdr:col>
      <xdr:colOff>114300</xdr:colOff>
      <xdr:row>52</xdr:row>
      <xdr:rowOff>130975</xdr:rowOff>
    </xdr:to>
    <xdr:cxnSp macro="">
      <xdr:nvCxnSpPr>
        <xdr:cNvPr id="802" name="直線コネクタ 801"/>
        <xdr:cNvCxnSpPr/>
      </xdr:nvCxnSpPr>
      <xdr:spPr>
        <a:xfrm>
          <a:off x="18656300" y="8695398"/>
          <a:ext cx="889000" cy="3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73889</xdr:rowOff>
    </xdr:from>
    <xdr:to>
      <xdr:col>102</xdr:col>
      <xdr:colOff>165100</xdr:colOff>
      <xdr:row>58</xdr:row>
      <xdr:rowOff>4039</xdr:rowOff>
    </xdr:to>
    <xdr:sp macro="" textlink="">
      <xdr:nvSpPr>
        <xdr:cNvPr id="803" name="フローチャート: 判断 802"/>
        <xdr:cNvSpPr/>
      </xdr:nvSpPr>
      <xdr:spPr>
        <a:xfrm>
          <a:off x="19494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166616</xdr:rowOff>
    </xdr:from>
    <xdr:ext cx="469744" cy="259045"/>
    <xdr:sp macro="" textlink="">
      <xdr:nvSpPr>
        <xdr:cNvPr id="804" name="テキスト ボックス 803"/>
        <xdr:cNvSpPr txBox="1"/>
      </xdr:nvSpPr>
      <xdr:spPr>
        <a:xfrm>
          <a:off x="19310428"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61582</xdr:rowOff>
    </xdr:from>
    <xdr:to>
      <xdr:col>98</xdr:col>
      <xdr:colOff>38100</xdr:colOff>
      <xdr:row>57</xdr:row>
      <xdr:rowOff>163182</xdr:rowOff>
    </xdr:to>
    <xdr:sp macro="" textlink="">
      <xdr:nvSpPr>
        <xdr:cNvPr id="805" name="フローチャート: 判断 804"/>
        <xdr:cNvSpPr/>
      </xdr:nvSpPr>
      <xdr:spPr>
        <a:xfrm>
          <a:off x="18605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154309</xdr:rowOff>
    </xdr:from>
    <xdr:ext cx="469744" cy="259045"/>
    <xdr:sp macro="" textlink="">
      <xdr:nvSpPr>
        <xdr:cNvPr id="806" name="テキスト ボックス 805"/>
        <xdr:cNvSpPr txBox="1"/>
      </xdr:nvSpPr>
      <xdr:spPr>
        <a:xfrm>
          <a:off x="18421428"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111036</xdr:rowOff>
    </xdr:from>
    <xdr:to>
      <xdr:col>116</xdr:col>
      <xdr:colOff>114300</xdr:colOff>
      <xdr:row>56</xdr:row>
      <xdr:rowOff>41186</xdr:rowOff>
    </xdr:to>
    <xdr:sp macro="" textlink="">
      <xdr:nvSpPr>
        <xdr:cNvPr id="812" name="楕円 811"/>
        <xdr:cNvSpPr/>
      </xdr:nvSpPr>
      <xdr:spPr>
        <a:xfrm>
          <a:off x="22110700" y="95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133913</xdr:rowOff>
    </xdr:from>
    <xdr:ext cx="534377" cy="259045"/>
    <xdr:sp macro="" textlink="">
      <xdr:nvSpPr>
        <xdr:cNvPr id="813" name="貸付金該当値テキスト"/>
        <xdr:cNvSpPr txBox="1"/>
      </xdr:nvSpPr>
      <xdr:spPr>
        <a:xfrm>
          <a:off x="22212300" y="93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111531</xdr:rowOff>
    </xdr:from>
    <xdr:to>
      <xdr:col>112</xdr:col>
      <xdr:colOff>38100</xdr:colOff>
      <xdr:row>55</xdr:row>
      <xdr:rowOff>41681</xdr:rowOff>
    </xdr:to>
    <xdr:sp macro="" textlink="">
      <xdr:nvSpPr>
        <xdr:cNvPr id="814" name="楕円 813"/>
        <xdr:cNvSpPr/>
      </xdr:nvSpPr>
      <xdr:spPr>
        <a:xfrm>
          <a:off x="21272500" y="93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58208</xdr:rowOff>
    </xdr:from>
    <xdr:ext cx="534377" cy="259045"/>
    <xdr:sp macro="" textlink="">
      <xdr:nvSpPr>
        <xdr:cNvPr id="815" name="テキスト ボックス 814"/>
        <xdr:cNvSpPr txBox="1"/>
      </xdr:nvSpPr>
      <xdr:spPr>
        <a:xfrm>
          <a:off x="21056111" y="914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110274</xdr:rowOff>
    </xdr:from>
    <xdr:to>
      <xdr:col>107</xdr:col>
      <xdr:colOff>101600</xdr:colOff>
      <xdr:row>54</xdr:row>
      <xdr:rowOff>40424</xdr:rowOff>
    </xdr:to>
    <xdr:sp macro="" textlink="">
      <xdr:nvSpPr>
        <xdr:cNvPr id="816" name="楕円 815"/>
        <xdr:cNvSpPr/>
      </xdr:nvSpPr>
      <xdr:spPr>
        <a:xfrm>
          <a:off x="20383500" y="91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56951</xdr:rowOff>
    </xdr:from>
    <xdr:ext cx="534377" cy="259045"/>
    <xdr:sp macro="" textlink="">
      <xdr:nvSpPr>
        <xdr:cNvPr id="817" name="テキスト ボックス 816"/>
        <xdr:cNvSpPr txBox="1"/>
      </xdr:nvSpPr>
      <xdr:spPr>
        <a:xfrm>
          <a:off x="20167111" y="897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80175</xdr:rowOff>
    </xdr:from>
    <xdr:to>
      <xdr:col>102</xdr:col>
      <xdr:colOff>165100</xdr:colOff>
      <xdr:row>53</xdr:row>
      <xdr:rowOff>10325</xdr:rowOff>
    </xdr:to>
    <xdr:sp macro="" textlink="">
      <xdr:nvSpPr>
        <xdr:cNvPr id="818" name="楕円 817"/>
        <xdr:cNvSpPr/>
      </xdr:nvSpPr>
      <xdr:spPr>
        <a:xfrm>
          <a:off x="19494500" y="89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26852</xdr:rowOff>
    </xdr:from>
    <xdr:ext cx="534377" cy="259045"/>
    <xdr:sp macro="" textlink="">
      <xdr:nvSpPr>
        <xdr:cNvPr id="819" name="テキスト ボックス 818"/>
        <xdr:cNvSpPr txBox="1"/>
      </xdr:nvSpPr>
      <xdr:spPr>
        <a:xfrm>
          <a:off x="19278111" y="877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72098</xdr:rowOff>
    </xdr:from>
    <xdr:to>
      <xdr:col>98</xdr:col>
      <xdr:colOff>38100</xdr:colOff>
      <xdr:row>51</xdr:row>
      <xdr:rowOff>2248</xdr:rowOff>
    </xdr:to>
    <xdr:sp macro="" textlink="">
      <xdr:nvSpPr>
        <xdr:cNvPr id="820" name="楕円 819"/>
        <xdr:cNvSpPr/>
      </xdr:nvSpPr>
      <xdr:spPr>
        <a:xfrm>
          <a:off x="18605500" y="86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18775</xdr:rowOff>
    </xdr:from>
    <xdr:ext cx="534377" cy="259045"/>
    <xdr:sp macro="" textlink="">
      <xdr:nvSpPr>
        <xdr:cNvPr id="821" name="テキスト ボックス 820"/>
        <xdr:cNvSpPr txBox="1"/>
      </xdr:nvSpPr>
      <xdr:spPr>
        <a:xfrm>
          <a:off x="18389111" y="84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6" name="直線コネクタ 845"/>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7"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8" name="直線コネクタ 847"/>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9"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50" name="直線コネクタ 849"/>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62737</xdr:rowOff>
    </xdr:from>
    <xdr:to>
      <xdr:col>116</xdr:col>
      <xdr:colOff>63500</xdr:colOff>
      <xdr:row>76</xdr:row>
      <xdr:rowOff>78454</xdr:rowOff>
    </xdr:to>
    <xdr:cxnSp macro="">
      <xdr:nvCxnSpPr>
        <xdr:cNvPr id="851" name="直線コネクタ 850"/>
        <xdr:cNvCxnSpPr/>
      </xdr:nvCxnSpPr>
      <xdr:spPr>
        <a:xfrm>
          <a:off x="21323300" y="13092937"/>
          <a:ext cx="8382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52"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3" name="フローチャート: 判断 852"/>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56108</xdr:rowOff>
    </xdr:from>
    <xdr:to>
      <xdr:col>111</xdr:col>
      <xdr:colOff>177800</xdr:colOff>
      <xdr:row>76</xdr:row>
      <xdr:rowOff>62737</xdr:rowOff>
    </xdr:to>
    <xdr:cxnSp macro="">
      <xdr:nvCxnSpPr>
        <xdr:cNvPr id="854" name="直線コネクタ 853"/>
        <xdr:cNvCxnSpPr/>
      </xdr:nvCxnSpPr>
      <xdr:spPr>
        <a:xfrm>
          <a:off x="20434300" y="1308630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5" name="フローチャート: 判断 854"/>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6" name="テキスト ボックス 855"/>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56108</xdr:rowOff>
    </xdr:from>
    <xdr:to>
      <xdr:col>107</xdr:col>
      <xdr:colOff>50800</xdr:colOff>
      <xdr:row>76</xdr:row>
      <xdr:rowOff>109049</xdr:rowOff>
    </xdr:to>
    <xdr:cxnSp macro="">
      <xdr:nvCxnSpPr>
        <xdr:cNvPr id="857" name="直線コネクタ 856"/>
        <xdr:cNvCxnSpPr/>
      </xdr:nvCxnSpPr>
      <xdr:spPr>
        <a:xfrm flipV="1">
          <a:off x="19545300" y="13086308"/>
          <a:ext cx="889000" cy="5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8" name="フローチャート: 判断 857"/>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9" name="テキスト ボックス 858"/>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109049</xdr:rowOff>
    </xdr:from>
    <xdr:to>
      <xdr:col>102</xdr:col>
      <xdr:colOff>114300</xdr:colOff>
      <xdr:row>76</xdr:row>
      <xdr:rowOff>132556</xdr:rowOff>
    </xdr:to>
    <xdr:cxnSp macro="">
      <xdr:nvCxnSpPr>
        <xdr:cNvPr id="860" name="直線コネクタ 859"/>
        <xdr:cNvCxnSpPr/>
      </xdr:nvCxnSpPr>
      <xdr:spPr>
        <a:xfrm flipV="1">
          <a:off x="18656300" y="13139249"/>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61" name="フローチャート: 判断 860"/>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2" name="テキスト ボックス 861"/>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3" name="フローチャート: 判断 862"/>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4" name="テキスト ボックス 863"/>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27654</xdr:rowOff>
    </xdr:from>
    <xdr:to>
      <xdr:col>116</xdr:col>
      <xdr:colOff>114300</xdr:colOff>
      <xdr:row>76</xdr:row>
      <xdr:rowOff>129254</xdr:rowOff>
    </xdr:to>
    <xdr:sp macro="" textlink="">
      <xdr:nvSpPr>
        <xdr:cNvPr id="870" name="楕円 869"/>
        <xdr:cNvSpPr/>
      </xdr:nvSpPr>
      <xdr:spPr>
        <a:xfrm>
          <a:off x="22110700" y="130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6081</xdr:rowOff>
    </xdr:from>
    <xdr:ext cx="534377" cy="259045"/>
    <xdr:sp macro="" textlink="">
      <xdr:nvSpPr>
        <xdr:cNvPr id="871" name="繰出金該当値テキスト"/>
        <xdr:cNvSpPr txBox="1"/>
      </xdr:nvSpPr>
      <xdr:spPr>
        <a:xfrm>
          <a:off x="22212300" y="130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11937</xdr:rowOff>
    </xdr:from>
    <xdr:to>
      <xdr:col>112</xdr:col>
      <xdr:colOff>38100</xdr:colOff>
      <xdr:row>76</xdr:row>
      <xdr:rowOff>113537</xdr:rowOff>
    </xdr:to>
    <xdr:sp macro="" textlink="">
      <xdr:nvSpPr>
        <xdr:cNvPr id="872" name="楕円 871"/>
        <xdr:cNvSpPr/>
      </xdr:nvSpPr>
      <xdr:spPr>
        <a:xfrm>
          <a:off x="21272500" y="130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104664</xdr:rowOff>
    </xdr:from>
    <xdr:ext cx="534377" cy="259045"/>
    <xdr:sp macro="" textlink="">
      <xdr:nvSpPr>
        <xdr:cNvPr id="873" name="テキスト ボックス 872"/>
        <xdr:cNvSpPr txBox="1"/>
      </xdr:nvSpPr>
      <xdr:spPr>
        <a:xfrm>
          <a:off x="21056111" y="1313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5308</xdr:rowOff>
    </xdr:from>
    <xdr:to>
      <xdr:col>107</xdr:col>
      <xdr:colOff>101600</xdr:colOff>
      <xdr:row>76</xdr:row>
      <xdr:rowOff>106908</xdr:rowOff>
    </xdr:to>
    <xdr:sp macro="" textlink="">
      <xdr:nvSpPr>
        <xdr:cNvPr id="874" name="楕円 873"/>
        <xdr:cNvSpPr/>
      </xdr:nvSpPr>
      <xdr:spPr>
        <a:xfrm>
          <a:off x="20383500" y="130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98035</xdr:rowOff>
    </xdr:from>
    <xdr:ext cx="534377" cy="259045"/>
    <xdr:sp macro="" textlink="">
      <xdr:nvSpPr>
        <xdr:cNvPr id="875" name="テキスト ボックス 874"/>
        <xdr:cNvSpPr txBox="1"/>
      </xdr:nvSpPr>
      <xdr:spPr>
        <a:xfrm>
          <a:off x="20167111" y="1312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58249</xdr:rowOff>
    </xdr:from>
    <xdr:to>
      <xdr:col>102</xdr:col>
      <xdr:colOff>165100</xdr:colOff>
      <xdr:row>76</xdr:row>
      <xdr:rowOff>159849</xdr:rowOff>
    </xdr:to>
    <xdr:sp macro="" textlink="">
      <xdr:nvSpPr>
        <xdr:cNvPr id="876" name="楕円 875"/>
        <xdr:cNvSpPr/>
      </xdr:nvSpPr>
      <xdr:spPr>
        <a:xfrm>
          <a:off x="19494500" y="1308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150976</xdr:rowOff>
    </xdr:from>
    <xdr:ext cx="534377" cy="259045"/>
    <xdr:sp macro="" textlink="">
      <xdr:nvSpPr>
        <xdr:cNvPr id="877" name="テキスト ボックス 876"/>
        <xdr:cNvSpPr txBox="1"/>
      </xdr:nvSpPr>
      <xdr:spPr>
        <a:xfrm>
          <a:off x="19278111" y="131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81756</xdr:rowOff>
    </xdr:from>
    <xdr:to>
      <xdr:col>98</xdr:col>
      <xdr:colOff>38100</xdr:colOff>
      <xdr:row>77</xdr:row>
      <xdr:rowOff>11906</xdr:rowOff>
    </xdr:to>
    <xdr:sp macro="" textlink="">
      <xdr:nvSpPr>
        <xdr:cNvPr id="878" name="楕円 877"/>
        <xdr:cNvSpPr/>
      </xdr:nvSpPr>
      <xdr:spPr>
        <a:xfrm>
          <a:off x="18605500" y="131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3033</xdr:rowOff>
    </xdr:from>
    <xdr:ext cx="534377" cy="259045"/>
    <xdr:sp macro="" textlink="">
      <xdr:nvSpPr>
        <xdr:cNvPr id="879" name="テキスト ボックス 878"/>
        <xdr:cNvSpPr txBox="1"/>
      </xdr:nvSpPr>
      <xdr:spPr>
        <a:xfrm>
          <a:off x="18389111" y="132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3" name="テキスト ボックス 89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5" name="テキスト ボックス 894"/>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9" name="直線コネクタ 898"/>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900"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2"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3" name="直線コネクタ 902"/>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5"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6" name="フローチャート: 判断 905"/>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8" name="フローチャート: 判断 907"/>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9" name="テキスト ボックス 908"/>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4" name="フローチャート: 判断 913"/>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5" name="テキスト ボックス 914"/>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6" name="フローチャート: 判断 915"/>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7" name="テキスト ボックス 916"/>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4"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30" name="テキスト ボックス 92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2" name="テキスト ボックス 93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・維持補修費の大半を占める除排雪経費</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暖冬少雪</a:t>
          </a:r>
          <a:r>
            <a:rPr kumimoji="1" lang="ja-JP" altLang="en-US" sz="1300">
              <a:solidFill>
                <a:schemeClr val="dk1"/>
              </a:solidFill>
              <a:effectLst/>
              <a:latin typeface="+mn-lt"/>
              <a:ea typeface="+mn-ea"/>
              <a:cs typeface="+mn-cs"/>
            </a:rPr>
            <a:t>時を除くと平均的な水準となっている。</a:t>
          </a:r>
          <a:endParaRPr lang="ja-JP" altLang="ja-JP" sz="1300">
            <a:effectLst/>
          </a:endParaRPr>
        </a:p>
        <a:p>
          <a:r>
            <a:rPr kumimoji="1" lang="ja-JP" altLang="ja-JP" sz="1300">
              <a:solidFill>
                <a:schemeClr val="dk1"/>
              </a:solidFill>
              <a:effectLst/>
              <a:latin typeface="+mn-lt"/>
              <a:ea typeface="+mn-ea"/>
              <a:cs typeface="+mn-cs"/>
            </a:rPr>
            <a:t>・貸付金は貸付金残高及び新規貸付金の減少により減少傾向となっている。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33,073
32,799
445.63
21,781,123
19,780,091
1,848,428
12,126,546
18,956,410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36830</xdr:rowOff>
    </xdr:from>
    <xdr:to>
      <xdr:col>24</xdr:col>
      <xdr:colOff>63500</xdr:colOff>
      <xdr:row>37</xdr:row>
      <xdr:rowOff>40749</xdr:rowOff>
    </xdr:to>
    <xdr:cxnSp macro="">
      <xdr:nvCxnSpPr>
        <xdr:cNvPr id="63" name="直線コネクタ 62"/>
        <xdr:cNvCxnSpPr/>
      </xdr:nvCxnSpPr>
      <xdr:spPr>
        <a:xfrm flipV="1">
          <a:off x="3797300" y="6380480"/>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104104</xdr:rowOff>
    </xdr:from>
    <xdr:to>
      <xdr:col>19</xdr:col>
      <xdr:colOff>177800</xdr:colOff>
      <xdr:row>37</xdr:row>
      <xdr:rowOff>40749</xdr:rowOff>
    </xdr:to>
    <xdr:cxnSp macro="">
      <xdr:nvCxnSpPr>
        <xdr:cNvPr id="66" name="直線コネクタ 65"/>
        <xdr:cNvCxnSpPr/>
      </xdr:nvCxnSpPr>
      <xdr:spPr>
        <a:xfrm>
          <a:off x="2908300" y="6276304"/>
          <a:ext cx="889000" cy="10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104104</xdr:rowOff>
    </xdr:from>
    <xdr:to>
      <xdr:col>15</xdr:col>
      <xdr:colOff>50800</xdr:colOff>
      <xdr:row>37</xdr:row>
      <xdr:rowOff>8092</xdr:rowOff>
    </xdr:to>
    <xdr:cxnSp macro="">
      <xdr:nvCxnSpPr>
        <xdr:cNvPr id="69" name="直線コネクタ 68"/>
        <xdr:cNvCxnSpPr/>
      </xdr:nvCxnSpPr>
      <xdr:spPr>
        <a:xfrm flipV="1">
          <a:off x="2019300" y="627630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8092</xdr:rowOff>
    </xdr:from>
    <xdr:to>
      <xdr:col>10</xdr:col>
      <xdr:colOff>114300</xdr:colOff>
      <xdr:row>37</xdr:row>
      <xdr:rowOff>39116</xdr:rowOff>
    </xdr:to>
    <xdr:cxnSp macro="">
      <xdr:nvCxnSpPr>
        <xdr:cNvPr id="72" name="直線コネクタ 71"/>
        <xdr:cNvCxnSpPr/>
      </xdr:nvCxnSpPr>
      <xdr:spPr>
        <a:xfrm flipV="1">
          <a:off x="1130300" y="63517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157480</xdr:rowOff>
    </xdr:from>
    <xdr:to>
      <xdr:col>24</xdr:col>
      <xdr:colOff>114300</xdr:colOff>
      <xdr:row>37</xdr:row>
      <xdr:rowOff>87630</xdr:rowOff>
    </xdr:to>
    <xdr:sp macro="" textlink="">
      <xdr:nvSpPr>
        <xdr:cNvPr id="82" name="楕円 81"/>
        <xdr:cNvSpPr/>
      </xdr:nvSpPr>
      <xdr:spPr>
        <a:xfrm>
          <a:off x="4584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135907</xdr:rowOff>
    </xdr:from>
    <xdr:ext cx="469744" cy="259045"/>
    <xdr:sp macro="" textlink="">
      <xdr:nvSpPr>
        <xdr:cNvPr id="83" name="議会費該当値テキスト"/>
        <xdr:cNvSpPr txBox="1"/>
      </xdr:nvSpPr>
      <xdr:spPr>
        <a:xfrm>
          <a:off x="4686300"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161399</xdr:rowOff>
    </xdr:from>
    <xdr:to>
      <xdr:col>20</xdr:col>
      <xdr:colOff>38100</xdr:colOff>
      <xdr:row>37</xdr:row>
      <xdr:rowOff>91549</xdr:rowOff>
    </xdr:to>
    <xdr:sp macro="" textlink="">
      <xdr:nvSpPr>
        <xdr:cNvPr id="84" name="楕円 83"/>
        <xdr:cNvSpPr/>
      </xdr:nvSpPr>
      <xdr:spPr>
        <a:xfrm>
          <a:off x="3746500" y="63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82676</xdr:rowOff>
    </xdr:from>
    <xdr:ext cx="469744" cy="259045"/>
    <xdr:sp macro="" textlink="">
      <xdr:nvSpPr>
        <xdr:cNvPr id="85" name="テキスト ボックス 84"/>
        <xdr:cNvSpPr txBox="1"/>
      </xdr:nvSpPr>
      <xdr:spPr>
        <a:xfrm>
          <a:off x="3562428"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53304</xdr:rowOff>
    </xdr:from>
    <xdr:to>
      <xdr:col>15</xdr:col>
      <xdr:colOff>101600</xdr:colOff>
      <xdr:row>36</xdr:row>
      <xdr:rowOff>154904</xdr:rowOff>
    </xdr:to>
    <xdr:sp macro="" textlink="">
      <xdr:nvSpPr>
        <xdr:cNvPr id="86" name="楕円 85"/>
        <xdr:cNvSpPr/>
      </xdr:nvSpPr>
      <xdr:spPr>
        <a:xfrm>
          <a:off x="2857500" y="62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146031</xdr:rowOff>
    </xdr:from>
    <xdr:ext cx="469744" cy="259045"/>
    <xdr:sp macro="" textlink="">
      <xdr:nvSpPr>
        <xdr:cNvPr id="87" name="テキスト ボックス 86"/>
        <xdr:cNvSpPr txBox="1"/>
      </xdr:nvSpPr>
      <xdr:spPr>
        <a:xfrm>
          <a:off x="2673428" y="631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128742</xdr:rowOff>
    </xdr:from>
    <xdr:to>
      <xdr:col>10</xdr:col>
      <xdr:colOff>165100</xdr:colOff>
      <xdr:row>37</xdr:row>
      <xdr:rowOff>58892</xdr:rowOff>
    </xdr:to>
    <xdr:sp macro="" textlink="">
      <xdr:nvSpPr>
        <xdr:cNvPr id="88" name="楕円 87"/>
        <xdr:cNvSpPr/>
      </xdr:nvSpPr>
      <xdr:spPr>
        <a:xfrm>
          <a:off x="1968500" y="63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50019</xdr:rowOff>
    </xdr:from>
    <xdr:ext cx="469744" cy="259045"/>
    <xdr:sp macro="" textlink="">
      <xdr:nvSpPr>
        <xdr:cNvPr id="89" name="テキスト ボックス 88"/>
        <xdr:cNvSpPr txBox="1"/>
      </xdr:nvSpPr>
      <xdr:spPr>
        <a:xfrm>
          <a:off x="1784428" y="639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159766</xdr:rowOff>
    </xdr:from>
    <xdr:to>
      <xdr:col>6</xdr:col>
      <xdr:colOff>38100</xdr:colOff>
      <xdr:row>37</xdr:row>
      <xdr:rowOff>89916</xdr:rowOff>
    </xdr:to>
    <xdr:sp macro="" textlink="">
      <xdr:nvSpPr>
        <xdr:cNvPr id="90" name="楕円 89"/>
        <xdr:cNvSpPr/>
      </xdr:nvSpPr>
      <xdr:spPr>
        <a:xfrm>
          <a:off x="1079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81043</xdr:rowOff>
    </xdr:from>
    <xdr:ext cx="469744" cy="259045"/>
    <xdr:sp macro="" textlink="">
      <xdr:nvSpPr>
        <xdr:cNvPr id="91" name="テキスト ボックス 90"/>
        <xdr:cNvSpPr txBox="1"/>
      </xdr:nvSpPr>
      <xdr:spPr>
        <a:xfrm>
          <a:off x="895428"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56993</xdr:rowOff>
    </xdr:from>
    <xdr:to>
      <xdr:col>24</xdr:col>
      <xdr:colOff>63500</xdr:colOff>
      <xdr:row>57</xdr:row>
      <xdr:rowOff>62424</xdr:rowOff>
    </xdr:to>
    <xdr:cxnSp macro="">
      <xdr:nvCxnSpPr>
        <xdr:cNvPr id="118" name="直線コネクタ 117"/>
        <xdr:cNvCxnSpPr/>
      </xdr:nvCxnSpPr>
      <xdr:spPr>
        <a:xfrm flipV="1">
          <a:off x="3797300" y="9829643"/>
          <a:ext cx="838200" cy="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32871</xdr:rowOff>
    </xdr:from>
    <xdr:to>
      <xdr:col>19</xdr:col>
      <xdr:colOff>177800</xdr:colOff>
      <xdr:row>57</xdr:row>
      <xdr:rowOff>62424</xdr:rowOff>
    </xdr:to>
    <xdr:cxnSp macro="">
      <xdr:nvCxnSpPr>
        <xdr:cNvPr id="121" name="直線コネクタ 120"/>
        <xdr:cNvCxnSpPr/>
      </xdr:nvCxnSpPr>
      <xdr:spPr>
        <a:xfrm>
          <a:off x="2908300" y="9462621"/>
          <a:ext cx="889000" cy="3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32871</xdr:rowOff>
    </xdr:from>
    <xdr:to>
      <xdr:col>15</xdr:col>
      <xdr:colOff>50800</xdr:colOff>
      <xdr:row>57</xdr:row>
      <xdr:rowOff>13394</xdr:rowOff>
    </xdr:to>
    <xdr:cxnSp macro="">
      <xdr:nvCxnSpPr>
        <xdr:cNvPr id="124" name="直線コネクタ 123"/>
        <xdr:cNvCxnSpPr/>
      </xdr:nvCxnSpPr>
      <xdr:spPr>
        <a:xfrm flipV="1">
          <a:off x="2019300" y="9462621"/>
          <a:ext cx="889000" cy="32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127484</xdr:rowOff>
    </xdr:from>
    <xdr:to>
      <xdr:col>10</xdr:col>
      <xdr:colOff>114300</xdr:colOff>
      <xdr:row>57</xdr:row>
      <xdr:rowOff>13394</xdr:rowOff>
    </xdr:to>
    <xdr:cxnSp macro="">
      <xdr:nvCxnSpPr>
        <xdr:cNvPr id="127" name="直線コネクタ 126"/>
        <xdr:cNvCxnSpPr/>
      </xdr:nvCxnSpPr>
      <xdr:spPr>
        <a:xfrm>
          <a:off x="1130300" y="9728684"/>
          <a:ext cx="889000" cy="5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6193</xdr:rowOff>
    </xdr:from>
    <xdr:to>
      <xdr:col>24</xdr:col>
      <xdr:colOff>114300</xdr:colOff>
      <xdr:row>57</xdr:row>
      <xdr:rowOff>107793</xdr:rowOff>
    </xdr:to>
    <xdr:sp macro="" textlink="">
      <xdr:nvSpPr>
        <xdr:cNvPr id="137" name="楕円 136"/>
        <xdr:cNvSpPr/>
      </xdr:nvSpPr>
      <xdr:spPr>
        <a:xfrm>
          <a:off x="4584700" y="977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117336</xdr:rowOff>
    </xdr:from>
    <xdr:ext cx="534377" cy="259045"/>
    <xdr:sp macro="" textlink="">
      <xdr:nvSpPr>
        <xdr:cNvPr id="138" name="総務費該当値テキスト"/>
        <xdr:cNvSpPr txBox="1"/>
      </xdr:nvSpPr>
      <xdr:spPr>
        <a:xfrm>
          <a:off x="4686300" y="97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11624</xdr:rowOff>
    </xdr:from>
    <xdr:to>
      <xdr:col>20</xdr:col>
      <xdr:colOff>38100</xdr:colOff>
      <xdr:row>57</xdr:row>
      <xdr:rowOff>113224</xdr:rowOff>
    </xdr:to>
    <xdr:sp macro="" textlink="">
      <xdr:nvSpPr>
        <xdr:cNvPr id="139" name="楕円 138"/>
        <xdr:cNvSpPr/>
      </xdr:nvSpPr>
      <xdr:spPr>
        <a:xfrm>
          <a:off x="3746500" y="97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104351</xdr:rowOff>
    </xdr:from>
    <xdr:ext cx="534377" cy="259045"/>
    <xdr:sp macro="" textlink="">
      <xdr:nvSpPr>
        <xdr:cNvPr id="140" name="テキスト ボックス 139"/>
        <xdr:cNvSpPr txBox="1"/>
      </xdr:nvSpPr>
      <xdr:spPr>
        <a:xfrm>
          <a:off x="3530111" y="98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153521</xdr:rowOff>
    </xdr:from>
    <xdr:to>
      <xdr:col>15</xdr:col>
      <xdr:colOff>101600</xdr:colOff>
      <xdr:row>55</xdr:row>
      <xdr:rowOff>83671</xdr:rowOff>
    </xdr:to>
    <xdr:sp macro="" textlink="">
      <xdr:nvSpPr>
        <xdr:cNvPr id="141" name="楕円 140"/>
        <xdr:cNvSpPr/>
      </xdr:nvSpPr>
      <xdr:spPr>
        <a:xfrm>
          <a:off x="2857500" y="94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100198</xdr:rowOff>
    </xdr:from>
    <xdr:ext cx="599010" cy="259045"/>
    <xdr:sp macro="" textlink="">
      <xdr:nvSpPr>
        <xdr:cNvPr id="142" name="テキスト ボックス 141"/>
        <xdr:cNvSpPr txBox="1"/>
      </xdr:nvSpPr>
      <xdr:spPr>
        <a:xfrm>
          <a:off x="2608795" y="918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134044</xdr:rowOff>
    </xdr:from>
    <xdr:to>
      <xdr:col>10</xdr:col>
      <xdr:colOff>165100</xdr:colOff>
      <xdr:row>57</xdr:row>
      <xdr:rowOff>64194</xdr:rowOff>
    </xdr:to>
    <xdr:sp macro="" textlink="">
      <xdr:nvSpPr>
        <xdr:cNvPr id="143" name="楕円 142"/>
        <xdr:cNvSpPr/>
      </xdr:nvSpPr>
      <xdr:spPr>
        <a:xfrm>
          <a:off x="1968500" y="97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55321</xdr:rowOff>
    </xdr:from>
    <xdr:ext cx="534377" cy="259045"/>
    <xdr:sp macro="" textlink="">
      <xdr:nvSpPr>
        <xdr:cNvPr id="144" name="テキスト ボックス 143"/>
        <xdr:cNvSpPr txBox="1"/>
      </xdr:nvSpPr>
      <xdr:spPr>
        <a:xfrm>
          <a:off x="1752111" y="98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76684</xdr:rowOff>
    </xdr:from>
    <xdr:to>
      <xdr:col>6</xdr:col>
      <xdr:colOff>38100</xdr:colOff>
      <xdr:row>57</xdr:row>
      <xdr:rowOff>6834</xdr:rowOff>
    </xdr:to>
    <xdr:sp macro="" textlink="">
      <xdr:nvSpPr>
        <xdr:cNvPr id="145" name="楕円 144"/>
        <xdr:cNvSpPr/>
      </xdr:nvSpPr>
      <xdr:spPr>
        <a:xfrm>
          <a:off x="1079500" y="96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169411</xdr:rowOff>
    </xdr:from>
    <xdr:ext cx="534377" cy="259045"/>
    <xdr:sp macro="" textlink="">
      <xdr:nvSpPr>
        <xdr:cNvPr id="146" name="テキスト ボックス 145"/>
        <xdr:cNvSpPr txBox="1"/>
      </xdr:nvSpPr>
      <xdr:spPr>
        <a:xfrm>
          <a:off x="863111" y="977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21968</xdr:rowOff>
    </xdr:from>
    <xdr:to>
      <xdr:col>24</xdr:col>
      <xdr:colOff>63500</xdr:colOff>
      <xdr:row>78</xdr:row>
      <xdr:rowOff>25860</xdr:rowOff>
    </xdr:to>
    <xdr:cxnSp macro="">
      <xdr:nvCxnSpPr>
        <xdr:cNvPr id="176" name="直線コネクタ 175"/>
        <xdr:cNvCxnSpPr/>
      </xdr:nvCxnSpPr>
      <xdr:spPr>
        <a:xfrm flipV="1">
          <a:off x="3797300" y="13395068"/>
          <a:ext cx="838200" cy="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25860</xdr:rowOff>
    </xdr:from>
    <xdr:to>
      <xdr:col>19</xdr:col>
      <xdr:colOff>177800</xdr:colOff>
      <xdr:row>78</xdr:row>
      <xdr:rowOff>104930</xdr:rowOff>
    </xdr:to>
    <xdr:cxnSp macro="">
      <xdr:nvCxnSpPr>
        <xdr:cNvPr id="179" name="直線コネクタ 178"/>
        <xdr:cNvCxnSpPr/>
      </xdr:nvCxnSpPr>
      <xdr:spPr>
        <a:xfrm flipV="1">
          <a:off x="2908300" y="13398960"/>
          <a:ext cx="889000" cy="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31972</xdr:rowOff>
    </xdr:from>
    <xdr:to>
      <xdr:col>15</xdr:col>
      <xdr:colOff>50800</xdr:colOff>
      <xdr:row>78</xdr:row>
      <xdr:rowOff>104930</xdr:rowOff>
    </xdr:to>
    <xdr:cxnSp macro="">
      <xdr:nvCxnSpPr>
        <xdr:cNvPr id="182" name="直線コネクタ 181"/>
        <xdr:cNvCxnSpPr/>
      </xdr:nvCxnSpPr>
      <xdr:spPr>
        <a:xfrm>
          <a:off x="2019300" y="13405072"/>
          <a:ext cx="889000" cy="7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31972</xdr:rowOff>
    </xdr:from>
    <xdr:to>
      <xdr:col>10</xdr:col>
      <xdr:colOff>114300</xdr:colOff>
      <xdr:row>78</xdr:row>
      <xdr:rowOff>42473</xdr:rowOff>
    </xdr:to>
    <xdr:cxnSp macro="">
      <xdr:nvCxnSpPr>
        <xdr:cNvPr id="185" name="直線コネクタ 184"/>
        <xdr:cNvCxnSpPr/>
      </xdr:nvCxnSpPr>
      <xdr:spPr>
        <a:xfrm flipV="1">
          <a:off x="1130300" y="13405072"/>
          <a:ext cx="889000" cy="1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142618</xdr:rowOff>
    </xdr:from>
    <xdr:to>
      <xdr:col>24</xdr:col>
      <xdr:colOff>114300</xdr:colOff>
      <xdr:row>78</xdr:row>
      <xdr:rowOff>72768</xdr:rowOff>
    </xdr:to>
    <xdr:sp macro="" textlink="">
      <xdr:nvSpPr>
        <xdr:cNvPr id="195" name="楕円 194"/>
        <xdr:cNvSpPr/>
      </xdr:nvSpPr>
      <xdr:spPr>
        <a:xfrm>
          <a:off x="4584700" y="133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101995</xdr:rowOff>
    </xdr:from>
    <xdr:ext cx="599010" cy="259045"/>
    <xdr:sp macro="" textlink="">
      <xdr:nvSpPr>
        <xdr:cNvPr id="196" name="民生費該当値テキスト"/>
        <xdr:cNvSpPr txBox="1"/>
      </xdr:nvSpPr>
      <xdr:spPr>
        <a:xfrm>
          <a:off x="4686300" y="1313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146510</xdr:rowOff>
    </xdr:from>
    <xdr:to>
      <xdr:col>20</xdr:col>
      <xdr:colOff>38100</xdr:colOff>
      <xdr:row>78</xdr:row>
      <xdr:rowOff>76660</xdr:rowOff>
    </xdr:to>
    <xdr:sp macro="" textlink="">
      <xdr:nvSpPr>
        <xdr:cNvPr id="197" name="楕円 196"/>
        <xdr:cNvSpPr/>
      </xdr:nvSpPr>
      <xdr:spPr>
        <a:xfrm>
          <a:off x="3746500" y="133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93187</xdr:rowOff>
    </xdr:from>
    <xdr:ext cx="599010" cy="259045"/>
    <xdr:sp macro="" textlink="">
      <xdr:nvSpPr>
        <xdr:cNvPr id="198" name="テキスト ボックス 197"/>
        <xdr:cNvSpPr txBox="1"/>
      </xdr:nvSpPr>
      <xdr:spPr>
        <a:xfrm>
          <a:off x="3497795" y="1312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54130</xdr:rowOff>
    </xdr:from>
    <xdr:to>
      <xdr:col>15</xdr:col>
      <xdr:colOff>101600</xdr:colOff>
      <xdr:row>78</xdr:row>
      <xdr:rowOff>155730</xdr:rowOff>
    </xdr:to>
    <xdr:sp macro="" textlink="">
      <xdr:nvSpPr>
        <xdr:cNvPr id="199" name="楕円 198"/>
        <xdr:cNvSpPr/>
      </xdr:nvSpPr>
      <xdr:spPr>
        <a:xfrm>
          <a:off x="2857500" y="1342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146857</xdr:rowOff>
    </xdr:from>
    <xdr:ext cx="599010" cy="259045"/>
    <xdr:sp macro="" textlink="">
      <xdr:nvSpPr>
        <xdr:cNvPr id="200" name="テキスト ボックス 199"/>
        <xdr:cNvSpPr txBox="1"/>
      </xdr:nvSpPr>
      <xdr:spPr>
        <a:xfrm>
          <a:off x="2608795" y="1351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152622</xdr:rowOff>
    </xdr:from>
    <xdr:to>
      <xdr:col>10</xdr:col>
      <xdr:colOff>165100</xdr:colOff>
      <xdr:row>78</xdr:row>
      <xdr:rowOff>82772</xdr:rowOff>
    </xdr:to>
    <xdr:sp macro="" textlink="">
      <xdr:nvSpPr>
        <xdr:cNvPr id="201" name="楕円 200"/>
        <xdr:cNvSpPr/>
      </xdr:nvSpPr>
      <xdr:spPr>
        <a:xfrm>
          <a:off x="1968500" y="133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73899</xdr:rowOff>
    </xdr:from>
    <xdr:ext cx="599010" cy="259045"/>
    <xdr:sp macro="" textlink="">
      <xdr:nvSpPr>
        <xdr:cNvPr id="202" name="テキスト ボックス 201"/>
        <xdr:cNvSpPr txBox="1"/>
      </xdr:nvSpPr>
      <xdr:spPr>
        <a:xfrm>
          <a:off x="1719795" y="1344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163123</xdr:rowOff>
    </xdr:from>
    <xdr:to>
      <xdr:col>6</xdr:col>
      <xdr:colOff>38100</xdr:colOff>
      <xdr:row>78</xdr:row>
      <xdr:rowOff>93273</xdr:rowOff>
    </xdr:to>
    <xdr:sp macro="" textlink="">
      <xdr:nvSpPr>
        <xdr:cNvPr id="203" name="楕円 202"/>
        <xdr:cNvSpPr/>
      </xdr:nvSpPr>
      <xdr:spPr>
        <a:xfrm>
          <a:off x="1079500" y="133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84400</xdr:rowOff>
    </xdr:from>
    <xdr:ext cx="599010" cy="259045"/>
    <xdr:sp macro="" textlink="">
      <xdr:nvSpPr>
        <xdr:cNvPr id="204" name="テキスト ボックス 203"/>
        <xdr:cNvSpPr txBox="1"/>
      </xdr:nvSpPr>
      <xdr:spPr>
        <a:xfrm>
          <a:off x="830795" y="1345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110358</xdr:rowOff>
    </xdr:from>
    <xdr:to>
      <xdr:col>24</xdr:col>
      <xdr:colOff>63500</xdr:colOff>
      <xdr:row>97</xdr:row>
      <xdr:rowOff>138280</xdr:rowOff>
    </xdr:to>
    <xdr:cxnSp macro="">
      <xdr:nvCxnSpPr>
        <xdr:cNvPr id="236" name="直線コネクタ 235"/>
        <xdr:cNvCxnSpPr/>
      </xdr:nvCxnSpPr>
      <xdr:spPr>
        <a:xfrm>
          <a:off x="3797300" y="16741008"/>
          <a:ext cx="8382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110358</xdr:rowOff>
    </xdr:from>
    <xdr:to>
      <xdr:col>19</xdr:col>
      <xdr:colOff>177800</xdr:colOff>
      <xdr:row>97</xdr:row>
      <xdr:rowOff>113182</xdr:rowOff>
    </xdr:to>
    <xdr:cxnSp macro="">
      <xdr:nvCxnSpPr>
        <xdr:cNvPr id="239" name="直線コネクタ 238"/>
        <xdr:cNvCxnSpPr/>
      </xdr:nvCxnSpPr>
      <xdr:spPr>
        <a:xfrm flipV="1">
          <a:off x="2908300" y="16741008"/>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113182</xdr:rowOff>
    </xdr:from>
    <xdr:to>
      <xdr:col>15</xdr:col>
      <xdr:colOff>50800</xdr:colOff>
      <xdr:row>97</xdr:row>
      <xdr:rowOff>122163</xdr:rowOff>
    </xdr:to>
    <xdr:cxnSp macro="">
      <xdr:nvCxnSpPr>
        <xdr:cNvPr id="242" name="直線コネクタ 241"/>
        <xdr:cNvCxnSpPr/>
      </xdr:nvCxnSpPr>
      <xdr:spPr>
        <a:xfrm flipV="1">
          <a:off x="2019300" y="16743832"/>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103287</xdr:rowOff>
    </xdr:from>
    <xdr:to>
      <xdr:col>10</xdr:col>
      <xdr:colOff>114300</xdr:colOff>
      <xdr:row>97</xdr:row>
      <xdr:rowOff>122163</xdr:rowOff>
    </xdr:to>
    <xdr:cxnSp macro="">
      <xdr:nvCxnSpPr>
        <xdr:cNvPr id="245" name="直線コネクタ 244"/>
        <xdr:cNvCxnSpPr/>
      </xdr:nvCxnSpPr>
      <xdr:spPr>
        <a:xfrm>
          <a:off x="1130300" y="16733937"/>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87480</xdr:rowOff>
    </xdr:from>
    <xdr:to>
      <xdr:col>24</xdr:col>
      <xdr:colOff>114300</xdr:colOff>
      <xdr:row>98</xdr:row>
      <xdr:rowOff>17630</xdr:rowOff>
    </xdr:to>
    <xdr:sp macro="" textlink="">
      <xdr:nvSpPr>
        <xdr:cNvPr id="255" name="楕円 254"/>
        <xdr:cNvSpPr/>
      </xdr:nvSpPr>
      <xdr:spPr>
        <a:xfrm>
          <a:off x="4584700" y="1671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65907</xdr:rowOff>
    </xdr:from>
    <xdr:ext cx="534377" cy="259045"/>
    <xdr:sp macro="" textlink="">
      <xdr:nvSpPr>
        <xdr:cNvPr id="256" name="衛生費該当値テキスト"/>
        <xdr:cNvSpPr txBox="1"/>
      </xdr:nvSpPr>
      <xdr:spPr>
        <a:xfrm>
          <a:off x="4686300" y="166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59558</xdr:rowOff>
    </xdr:from>
    <xdr:to>
      <xdr:col>20</xdr:col>
      <xdr:colOff>38100</xdr:colOff>
      <xdr:row>97</xdr:row>
      <xdr:rowOff>161158</xdr:rowOff>
    </xdr:to>
    <xdr:sp macro="" textlink="">
      <xdr:nvSpPr>
        <xdr:cNvPr id="257" name="楕円 256"/>
        <xdr:cNvSpPr/>
      </xdr:nvSpPr>
      <xdr:spPr>
        <a:xfrm>
          <a:off x="3746500" y="166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152285</xdr:rowOff>
    </xdr:from>
    <xdr:ext cx="534377" cy="259045"/>
    <xdr:sp macro="" textlink="">
      <xdr:nvSpPr>
        <xdr:cNvPr id="258" name="テキスト ボックス 257"/>
        <xdr:cNvSpPr txBox="1"/>
      </xdr:nvSpPr>
      <xdr:spPr>
        <a:xfrm>
          <a:off x="3530111" y="1678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62382</xdr:rowOff>
    </xdr:from>
    <xdr:to>
      <xdr:col>15</xdr:col>
      <xdr:colOff>101600</xdr:colOff>
      <xdr:row>97</xdr:row>
      <xdr:rowOff>163982</xdr:rowOff>
    </xdr:to>
    <xdr:sp macro="" textlink="">
      <xdr:nvSpPr>
        <xdr:cNvPr id="259" name="楕円 258"/>
        <xdr:cNvSpPr/>
      </xdr:nvSpPr>
      <xdr:spPr>
        <a:xfrm>
          <a:off x="2857500" y="166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155109</xdr:rowOff>
    </xdr:from>
    <xdr:ext cx="534377" cy="259045"/>
    <xdr:sp macro="" textlink="">
      <xdr:nvSpPr>
        <xdr:cNvPr id="260" name="テキスト ボックス 259"/>
        <xdr:cNvSpPr txBox="1"/>
      </xdr:nvSpPr>
      <xdr:spPr>
        <a:xfrm>
          <a:off x="2641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71363</xdr:rowOff>
    </xdr:from>
    <xdr:to>
      <xdr:col>10</xdr:col>
      <xdr:colOff>165100</xdr:colOff>
      <xdr:row>98</xdr:row>
      <xdr:rowOff>1513</xdr:rowOff>
    </xdr:to>
    <xdr:sp macro="" textlink="">
      <xdr:nvSpPr>
        <xdr:cNvPr id="261" name="楕円 260"/>
        <xdr:cNvSpPr/>
      </xdr:nvSpPr>
      <xdr:spPr>
        <a:xfrm>
          <a:off x="1968500" y="167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164090</xdr:rowOff>
    </xdr:from>
    <xdr:ext cx="534377" cy="259045"/>
    <xdr:sp macro="" textlink="">
      <xdr:nvSpPr>
        <xdr:cNvPr id="262" name="テキスト ボックス 261"/>
        <xdr:cNvSpPr txBox="1"/>
      </xdr:nvSpPr>
      <xdr:spPr>
        <a:xfrm>
          <a:off x="1752111" y="167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52487</xdr:rowOff>
    </xdr:from>
    <xdr:to>
      <xdr:col>6</xdr:col>
      <xdr:colOff>38100</xdr:colOff>
      <xdr:row>97</xdr:row>
      <xdr:rowOff>154087</xdr:rowOff>
    </xdr:to>
    <xdr:sp macro="" textlink="">
      <xdr:nvSpPr>
        <xdr:cNvPr id="263" name="楕円 262"/>
        <xdr:cNvSpPr/>
      </xdr:nvSpPr>
      <xdr:spPr>
        <a:xfrm>
          <a:off x="1079500" y="166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145214</xdr:rowOff>
    </xdr:from>
    <xdr:ext cx="534377" cy="259045"/>
    <xdr:sp macro="" textlink="">
      <xdr:nvSpPr>
        <xdr:cNvPr id="264" name="テキスト ボックス 263"/>
        <xdr:cNvSpPr txBox="1"/>
      </xdr:nvSpPr>
      <xdr:spPr>
        <a:xfrm>
          <a:off x="863111" y="167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69977</xdr:rowOff>
    </xdr:from>
    <xdr:to>
      <xdr:col>55</xdr:col>
      <xdr:colOff>0</xdr:colOff>
      <xdr:row>38</xdr:row>
      <xdr:rowOff>72949</xdr:rowOff>
    </xdr:to>
    <xdr:cxnSp macro="">
      <xdr:nvCxnSpPr>
        <xdr:cNvPr id="291" name="直線コネクタ 290"/>
        <xdr:cNvCxnSpPr/>
      </xdr:nvCxnSpPr>
      <xdr:spPr>
        <a:xfrm flipV="1">
          <a:off x="9639300" y="658507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70206</xdr:rowOff>
    </xdr:from>
    <xdr:to>
      <xdr:col>50</xdr:col>
      <xdr:colOff>114300</xdr:colOff>
      <xdr:row>38</xdr:row>
      <xdr:rowOff>72949</xdr:rowOff>
    </xdr:to>
    <xdr:cxnSp macro="">
      <xdr:nvCxnSpPr>
        <xdr:cNvPr id="294" name="直線コネクタ 293"/>
        <xdr:cNvCxnSpPr/>
      </xdr:nvCxnSpPr>
      <xdr:spPr>
        <a:xfrm>
          <a:off x="8750300" y="658530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39345</xdr:rowOff>
    </xdr:from>
    <xdr:to>
      <xdr:col>45</xdr:col>
      <xdr:colOff>177800</xdr:colOff>
      <xdr:row>38</xdr:row>
      <xdr:rowOff>70206</xdr:rowOff>
    </xdr:to>
    <xdr:cxnSp macro="">
      <xdr:nvCxnSpPr>
        <xdr:cNvPr id="297" name="直線コネクタ 296"/>
        <xdr:cNvCxnSpPr/>
      </xdr:nvCxnSpPr>
      <xdr:spPr>
        <a:xfrm>
          <a:off x="7861300" y="6554445"/>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71806</xdr:rowOff>
    </xdr:from>
    <xdr:to>
      <xdr:col>41</xdr:col>
      <xdr:colOff>50800</xdr:colOff>
      <xdr:row>38</xdr:row>
      <xdr:rowOff>39345</xdr:rowOff>
    </xdr:to>
    <xdr:cxnSp macro="">
      <xdr:nvCxnSpPr>
        <xdr:cNvPr id="300" name="直線コネクタ 299"/>
        <xdr:cNvCxnSpPr/>
      </xdr:nvCxnSpPr>
      <xdr:spPr>
        <a:xfrm>
          <a:off x="6972300" y="6415456"/>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19177</xdr:rowOff>
    </xdr:from>
    <xdr:to>
      <xdr:col>55</xdr:col>
      <xdr:colOff>50800</xdr:colOff>
      <xdr:row>38</xdr:row>
      <xdr:rowOff>120777</xdr:rowOff>
    </xdr:to>
    <xdr:sp macro="" textlink="">
      <xdr:nvSpPr>
        <xdr:cNvPr id="310" name="楕円 309"/>
        <xdr:cNvSpPr/>
      </xdr:nvSpPr>
      <xdr:spPr>
        <a:xfrm>
          <a:off x="104267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105554</xdr:rowOff>
    </xdr:from>
    <xdr:ext cx="378565" cy="259045"/>
    <xdr:sp macro="" textlink="">
      <xdr:nvSpPr>
        <xdr:cNvPr id="311" name="労働費該当値テキスト"/>
        <xdr:cNvSpPr txBox="1"/>
      </xdr:nvSpPr>
      <xdr:spPr>
        <a:xfrm>
          <a:off x="10528300" y="644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22149</xdr:rowOff>
    </xdr:from>
    <xdr:to>
      <xdr:col>50</xdr:col>
      <xdr:colOff>165100</xdr:colOff>
      <xdr:row>38</xdr:row>
      <xdr:rowOff>123749</xdr:rowOff>
    </xdr:to>
    <xdr:sp macro="" textlink="">
      <xdr:nvSpPr>
        <xdr:cNvPr id="312" name="楕円 311"/>
        <xdr:cNvSpPr/>
      </xdr:nvSpPr>
      <xdr:spPr>
        <a:xfrm>
          <a:off x="9588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114876</xdr:rowOff>
    </xdr:from>
    <xdr:ext cx="378565" cy="259045"/>
    <xdr:sp macro="" textlink="">
      <xdr:nvSpPr>
        <xdr:cNvPr id="313" name="テキスト ボックス 312"/>
        <xdr:cNvSpPr txBox="1"/>
      </xdr:nvSpPr>
      <xdr:spPr>
        <a:xfrm>
          <a:off x="9450017" y="662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19406</xdr:rowOff>
    </xdr:from>
    <xdr:to>
      <xdr:col>46</xdr:col>
      <xdr:colOff>38100</xdr:colOff>
      <xdr:row>38</xdr:row>
      <xdr:rowOff>121006</xdr:rowOff>
    </xdr:to>
    <xdr:sp macro="" textlink="">
      <xdr:nvSpPr>
        <xdr:cNvPr id="314" name="楕円 313"/>
        <xdr:cNvSpPr/>
      </xdr:nvSpPr>
      <xdr:spPr>
        <a:xfrm>
          <a:off x="86995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112133</xdr:rowOff>
    </xdr:from>
    <xdr:ext cx="378565" cy="259045"/>
    <xdr:sp macro="" textlink="">
      <xdr:nvSpPr>
        <xdr:cNvPr id="315" name="テキスト ボックス 314"/>
        <xdr:cNvSpPr txBox="1"/>
      </xdr:nvSpPr>
      <xdr:spPr>
        <a:xfrm>
          <a:off x="8561017" y="66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159995</xdr:rowOff>
    </xdr:from>
    <xdr:to>
      <xdr:col>41</xdr:col>
      <xdr:colOff>101600</xdr:colOff>
      <xdr:row>38</xdr:row>
      <xdr:rowOff>90145</xdr:rowOff>
    </xdr:to>
    <xdr:sp macro="" textlink="">
      <xdr:nvSpPr>
        <xdr:cNvPr id="316" name="楕円 315"/>
        <xdr:cNvSpPr/>
      </xdr:nvSpPr>
      <xdr:spPr>
        <a:xfrm>
          <a:off x="7810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81272</xdr:rowOff>
    </xdr:from>
    <xdr:ext cx="378565" cy="259045"/>
    <xdr:sp macro="" textlink="">
      <xdr:nvSpPr>
        <xdr:cNvPr id="317" name="テキスト ボックス 316"/>
        <xdr:cNvSpPr txBox="1"/>
      </xdr:nvSpPr>
      <xdr:spPr>
        <a:xfrm>
          <a:off x="7672017" y="65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21006</xdr:rowOff>
    </xdr:from>
    <xdr:to>
      <xdr:col>36</xdr:col>
      <xdr:colOff>165100</xdr:colOff>
      <xdr:row>37</xdr:row>
      <xdr:rowOff>122606</xdr:rowOff>
    </xdr:to>
    <xdr:sp macro="" textlink="">
      <xdr:nvSpPr>
        <xdr:cNvPr id="318" name="楕円 317"/>
        <xdr:cNvSpPr/>
      </xdr:nvSpPr>
      <xdr:spPr>
        <a:xfrm>
          <a:off x="6921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113733</xdr:rowOff>
    </xdr:from>
    <xdr:ext cx="469744" cy="259045"/>
    <xdr:sp macro="" textlink="">
      <xdr:nvSpPr>
        <xdr:cNvPr id="319" name="テキスト ボックス 318"/>
        <xdr:cNvSpPr txBox="1"/>
      </xdr:nvSpPr>
      <xdr:spPr>
        <a:xfrm>
          <a:off x="6737428" y="64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60185</xdr:rowOff>
    </xdr:from>
    <xdr:to>
      <xdr:col>55</xdr:col>
      <xdr:colOff>0</xdr:colOff>
      <xdr:row>56</xdr:row>
      <xdr:rowOff>97237</xdr:rowOff>
    </xdr:to>
    <xdr:cxnSp macro="">
      <xdr:nvCxnSpPr>
        <xdr:cNvPr id="348" name="直線コネクタ 347"/>
        <xdr:cNvCxnSpPr/>
      </xdr:nvCxnSpPr>
      <xdr:spPr>
        <a:xfrm flipV="1">
          <a:off x="9639300" y="9489935"/>
          <a:ext cx="838200" cy="20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97237</xdr:rowOff>
    </xdr:from>
    <xdr:to>
      <xdr:col>50</xdr:col>
      <xdr:colOff>114300</xdr:colOff>
      <xdr:row>56</xdr:row>
      <xdr:rowOff>118973</xdr:rowOff>
    </xdr:to>
    <xdr:cxnSp macro="">
      <xdr:nvCxnSpPr>
        <xdr:cNvPr id="351" name="直線コネクタ 350"/>
        <xdr:cNvCxnSpPr/>
      </xdr:nvCxnSpPr>
      <xdr:spPr>
        <a:xfrm flipV="1">
          <a:off x="8750300" y="9698437"/>
          <a:ext cx="8890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51403</xdr:rowOff>
    </xdr:from>
    <xdr:to>
      <xdr:col>45</xdr:col>
      <xdr:colOff>177800</xdr:colOff>
      <xdr:row>56</xdr:row>
      <xdr:rowOff>118973</xdr:rowOff>
    </xdr:to>
    <xdr:cxnSp macro="">
      <xdr:nvCxnSpPr>
        <xdr:cNvPr id="354" name="直線コネクタ 353"/>
        <xdr:cNvCxnSpPr/>
      </xdr:nvCxnSpPr>
      <xdr:spPr>
        <a:xfrm>
          <a:off x="7861300" y="9652603"/>
          <a:ext cx="889000" cy="6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128518</xdr:rowOff>
    </xdr:from>
    <xdr:to>
      <xdr:col>41</xdr:col>
      <xdr:colOff>50800</xdr:colOff>
      <xdr:row>56</xdr:row>
      <xdr:rowOff>51403</xdr:rowOff>
    </xdr:to>
    <xdr:cxnSp macro="">
      <xdr:nvCxnSpPr>
        <xdr:cNvPr id="357" name="直線コネクタ 356"/>
        <xdr:cNvCxnSpPr/>
      </xdr:nvCxnSpPr>
      <xdr:spPr>
        <a:xfrm>
          <a:off x="6972300" y="9558268"/>
          <a:ext cx="889000" cy="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49115</xdr:rowOff>
    </xdr:from>
    <xdr:ext cx="534377" cy="259045"/>
    <xdr:sp macro="" textlink="">
      <xdr:nvSpPr>
        <xdr:cNvPr id="361" name="テキスト ボックス 360"/>
        <xdr:cNvSpPr txBox="1"/>
      </xdr:nvSpPr>
      <xdr:spPr>
        <a:xfrm>
          <a:off x="6705111" y="96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9385</xdr:rowOff>
    </xdr:from>
    <xdr:to>
      <xdr:col>55</xdr:col>
      <xdr:colOff>50800</xdr:colOff>
      <xdr:row>55</xdr:row>
      <xdr:rowOff>110985</xdr:rowOff>
    </xdr:to>
    <xdr:sp macro="" textlink="">
      <xdr:nvSpPr>
        <xdr:cNvPr id="367" name="楕円 366"/>
        <xdr:cNvSpPr/>
      </xdr:nvSpPr>
      <xdr:spPr>
        <a:xfrm>
          <a:off x="10426700" y="94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32262</xdr:rowOff>
    </xdr:from>
    <xdr:ext cx="534377" cy="259045"/>
    <xdr:sp macro="" textlink="">
      <xdr:nvSpPr>
        <xdr:cNvPr id="368" name="農林水産業費該当値テキスト"/>
        <xdr:cNvSpPr txBox="1"/>
      </xdr:nvSpPr>
      <xdr:spPr>
        <a:xfrm>
          <a:off x="10528300" y="929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46437</xdr:rowOff>
    </xdr:from>
    <xdr:to>
      <xdr:col>50</xdr:col>
      <xdr:colOff>165100</xdr:colOff>
      <xdr:row>56</xdr:row>
      <xdr:rowOff>148037</xdr:rowOff>
    </xdr:to>
    <xdr:sp macro="" textlink="">
      <xdr:nvSpPr>
        <xdr:cNvPr id="369" name="楕円 368"/>
        <xdr:cNvSpPr/>
      </xdr:nvSpPr>
      <xdr:spPr>
        <a:xfrm>
          <a:off x="9588500" y="96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164564</xdr:rowOff>
    </xdr:from>
    <xdr:ext cx="534377" cy="259045"/>
    <xdr:sp macro="" textlink="">
      <xdr:nvSpPr>
        <xdr:cNvPr id="370" name="テキスト ボックス 369"/>
        <xdr:cNvSpPr txBox="1"/>
      </xdr:nvSpPr>
      <xdr:spPr>
        <a:xfrm>
          <a:off x="9372111" y="94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68173</xdr:rowOff>
    </xdr:from>
    <xdr:to>
      <xdr:col>46</xdr:col>
      <xdr:colOff>38100</xdr:colOff>
      <xdr:row>56</xdr:row>
      <xdr:rowOff>169773</xdr:rowOff>
    </xdr:to>
    <xdr:sp macro="" textlink="">
      <xdr:nvSpPr>
        <xdr:cNvPr id="371" name="楕円 370"/>
        <xdr:cNvSpPr/>
      </xdr:nvSpPr>
      <xdr:spPr>
        <a:xfrm>
          <a:off x="8699500" y="966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14850</xdr:rowOff>
    </xdr:from>
    <xdr:ext cx="534377" cy="259045"/>
    <xdr:sp macro="" textlink="">
      <xdr:nvSpPr>
        <xdr:cNvPr id="372" name="テキスト ボックス 371"/>
        <xdr:cNvSpPr txBox="1"/>
      </xdr:nvSpPr>
      <xdr:spPr>
        <a:xfrm>
          <a:off x="8483111" y="944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603</xdr:rowOff>
    </xdr:from>
    <xdr:to>
      <xdr:col>41</xdr:col>
      <xdr:colOff>101600</xdr:colOff>
      <xdr:row>56</xdr:row>
      <xdr:rowOff>102203</xdr:rowOff>
    </xdr:to>
    <xdr:sp macro="" textlink="">
      <xdr:nvSpPr>
        <xdr:cNvPr id="373" name="楕円 372"/>
        <xdr:cNvSpPr/>
      </xdr:nvSpPr>
      <xdr:spPr>
        <a:xfrm>
          <a:off x="7810500" y="96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93330</xdr:rowOff>
    </xdr:from>
    <xdr:ext cx="534377" cy="259045"/>
    <xdr:sp macro="" textlink="">
      <xdr:nvSpPr>
        <xdr:cNvPr id="374" name="テキスト ボックス 373"/>
        <xdr:cNvSpPr txBox="1"/>
      </xdr:nvSpPr>
      <xdr:spPr>
        <a:xfrm>
          <a:off x="7594111" y="969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77718</xdr:rowOff>
    </xdr:from>
    <xdr:to>
      <xdr:col>36</xdr:col>
      <xdr:colOff>165100</xdr:colOff>
      <xdr:row>56</xdr:row>
      <xdr:rowOff>7868</xdr:rowOff>
    </xdr:to>
    <xdr:sp macro="" textlink="">
      <xdr:nvSpPr>
        <xdr:cNvPr id="375" name="楕円 374"/>
        <xdr:cNvSpPr/>
      </xdr:nvSpPr>
      <xdr:spPr>
        <a:xfrm>
          <a:off x="6921500" y="9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24395</xdr:rowOff>
    </xdr:from>
    <xdr:ext cx="534377" cy="259045"/>
    <xdr:sp macro="" textlink="">
      <xdr:nvSpPr>
        <xdr:cNvPr id="376" name="テキスト ボックス 375"/>
        <xdr:cNvSpPr txBox="1"/>
      </xdr:nvSpPr>
      <xdr:spPr>
        <a:xfrm>
          <a:off x="6705111" y="928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141072</xdr:rowOff>
    </xdr:from>
    <xdr:to>
      <xdr:col>55</xdr:col>
      <xdr:colOff>0</xdr:colOff>
      <xdr:row>77</xdr:row>
      <xdr:rowOff>162071</xdr:rowOff>
    </xdr:to>
    <xdr:cxnSp macro="">
      <xdr:nvCxnSpPr>
        <xdr:cNvPr id="407" name="直線コネクタ 406"/>
        <xdr:cNvCxnSpPr/>
      </xdr:nvCxnSpPr>
      <xdr:spPr>
        <a:xfrm flipV="1">
          <a:off x="9639300" y="13342722"/>
          <a:ext cx="8382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162071</xdr:rowOff>
    </xdr:from>
    <xdr:to>
      <xdr:col>50</xdr:col>
      <xdr:colOff>114300</xdr:colOff>
      <xdr:row>78</xdr:row>
      <xdr:rowOff>21008</xdr:rowOff>
    </xdr:to>
    <xdr:cxnSp macro="">
      <xdr:nvCxnSpPr>
        <xdr:cNvPr id="410" name="直線コネクタ 409"/>
        <xdr:cNvCxnSpPr/>
      </xdr:nvCxnSpPr>
      <xdr:spPr>
        <a:xfrm flipV="1">
          <a:off x="8750300" y="13363721"/>
          <a:ext cx="8890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20241</xdr:rowOff>
    </xdr:from>
    <xdr:to>
      <xdr:col>45</xdr:col>
      <xdr:colOff>177800</xdr:colOff>
      <xdr:row>78</xdr:row>
      <xdr:rowOff>21008</xdr:rowOff>
    </xdr:to>
    <xdr:cxnSp macro="">
      <xdr:nvCxnSpPr>
        <xdr:cNvPr id="413" name="直線コネクタ 412"/>
        <xdr:cNvCxnSpPr/>
      </xdr:nvCxnSpPr>
      <xdr:spPr>
        <a:xfrm>
          <a:off x="7861300" y="13393341"/>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129837</xdr:rowOff>
    </xdr:from>
    <xdr:to>
      <xdr:col>41</xdr:col>
      <xdr:colOff>50800</xdr:colOff>
      <xdr:row>78</xdr:row>
      <xdr:rowOff>20241</xdr:rowOff>
    </xdr:to>
    <xdr:cxnSp macro="">
      <xdr:nvCxnSpPr>
        <xdr:cNvPr id="416" name="直線コネクタ 415"/>
        <xdr:cNvCxnSpPr/>
      </xdr:nvCxnSpPr>
      <xdr:spPr>
        <a:xfrm>
          <a:off x="6972300" y="13331487"/>
          <a:ext cx="889000" cy="6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76063</xdr:rowOff>
    </xdr:from>
    <xdr:ext cx="534377" cy="259045"/>
    <xdr:sp macro="" textlink="">
      <xdr:nvSpPr>
        <xdr:cNvPr id="420" name="テキスト ボックス 419"/>
        <xdr:cNvSpPr txBox="1"/>
      </xdr:nvSpPr>
      <xdr:spPr>
        <a:xfrm>
          <a:off x="670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90272</xdr:rowOff>
    </xdr:from>
    <xdr:to>
      <xdr:col>55</xdr:col>
      <xdr:colOff>50800</xdr:colOff>
      <xdr:row>78</xdr:row>
      <xdr:rowOff>20422</xdr:rowOff>
    </xdr:to>
    <xdr:sp macro="" textlink="">
      <xdr:nvSpPr>
        <xdr:cNvPr id="426" name="楕円 425"/>
        <xdr:cNvSpPr/>
      </xdr:nvSpPr>
      <xdr:spPr>
        <a:xfrm>
          <a:off x="104267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113149</xdr:rowOff>
    </xdr:from>
    <xdr:ext cx="534377" cy="259045"/>
    <xdr:sp macro="" textlink="">
      <xdr:nvSpPr>
        <xdr:cNvPr id="427" name="商工費該当値テキスト"/>
        <xdr:cNvSpPr txBox="1"/>
      </xdr:nvSpPr>
      <xdr:spPr>
        <a:xfrm>
          <a:off x="10528300" y="131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111271</xdr:rowOff>
    </xdr:from>
    <xdr:to>
      <xdr:col>50</xdr:col>
      <xdr:colOff>165100</xdr:colOff>
      <xdr:row>78</xdr:row>
      <xdr:rowOff>41421</xdr:rowOff>
    </xdr:to>
    <xdr:sp macro="" textlink="">
      <xdr:nvSpPr>
        <xdr:cNvPr id="428" name="楕円 427"/>
        <xdr:cNvSpPr/>
      </xdr:nvSpPr>
      <xdr:spPr>
        <a:xfrm>
          <a:off x="9588500" y="133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57948</xdr:rowOff>
    </xdr:from>
    <xdr:ext cx="534377" cy="259045"/>
    <xdr:sp macro="" textlink="">
      <xdr:nvSpPr>
        <xdr:cNvPr id="429" name="テキスト ボックス 428"/>
        <xdr:cNvSpPr txBox="1"/>
      </xdr:nvSpPr>
      <xdr:spPr>
        <a:xfrm>
          <a:off x="9372111" y="1308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141658</xdr:rowOff>
    </xdr:from>
    <xdr:to>
      <xdr:col>46</xdr:col>
      <xdr:colOff>38100</xdr:colOff>
      <xdr:row>78</xdr:row>
      <xdr:rowOff>71808</xdr:rowOff>
    </xdr:to>
    <xdr:sp macro="" textlink="">
      <xdr:nvSpPr>
        <xdr:cNvPr id="430" name="楕円 429"/>
        <xdr:cNvSpPr/>
      </xdr:nvSpPr>
      <xdr:spPr>
        <a:xfrm>
          <a:off x="8699500" y="133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62935</xdr:rowOff>
    </xdr:from>
    <xdr:ext cx="534377" cy="259045"/>
    <xdr:sp macro="" textlink="">
      <xdr:nvSpPr>
        <xdr:cNvPr id="431" name="テキスト ボックス 430"/>
        <xdr:cNvSpPr txBox="1"/>
      </xdr:nvSpPr>
      <xdr:spPr>
        <a:xfrm>
          <a:off x="8483111" y="1343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140891</xdr:rowOff>
    </xdr:from>
    <xdr:to>
      <xdr:col>41</xdr:col>
      <xdr:colOff>101600</xdr:colOff>
      <xdr:row>78</xdr:row>
      <xdr:rowOff>71041</xdr:rowOff>
    </xdr:to>
    <xdr:sp macro="" textlink="">
      <xdr:nvSpPr>
        <xdr:cNvPr id="432" name="楕円 431"/>
        <xdr:cNvSpPr/>
      </xdr:nvSpPr>
      <xdr:spPr>
        <a:xfrm>
          <a:off x="7810500" y="1334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62168</xdr:rowOff>
    </xdr:from>
    <xdr:ext cx="534377" cy="259045"/>
    <xdr:sp macro="" textlink="">
      <xdr:nvSpPr>
        <xdr:cNvPr id="433" name="テキスト ボックス 432"/>
        <xdr:cNvSpPr txBox="1"/>
      </xdr:nvSpPr>
      <xdr:spPr>
        <a:xfrm>
          <a:off x="7594111" y="134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79037</xdr:rowOff>
    </xdr:from>
    <xdr:to>
      <xdr:col>36</xdr:col>
      <xdr:colOff>165100</xdr:colOff>
      <xdr:row>78</xdr:row>
      <xdr:rowOff>9187</xdr:rowOff>
    </xdr:to>
    <xdr:sp macro="" textlink="">
      <xdr:nvSpPr>
        <xdr:cNvPr id="434" name="楕円 433"/>
        <xdr:cNvSpPr/>
      </xdr:nvSpPr>
      <xdr:spPr>
        <a:xfrm>
          <a:off x="6921500" y="132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25714</xdr:rowOff>
    </xdr:from>
    <xdr:ext cx="534377" cy="259045"/>
    <xdr:sp macro="" textlink="">
      <xdr:nvSpPr>
        <xdr:cNvPr id="435" name="テキスト ボックス 434"/>
        <xdr:cNvSpPr txBox="1"/>
      </xdr:nvSpPr>
      <xdr:spPr>
        <a:xfrm>
          <a:off x="6705111" y="130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168915</xdr:rowOff>
    </xdr:from>
    <xdr:to>
      <xdr:col>55</xdr:col>
      <xdr:colOff>0</xdr:colOff>
      <xdr:row>98</xdr:row>
      <xdr:rowOff>3352</xdr:rowOff>
    </xdr:to>
    <xdr:cxnSp macro="">
      <xdr:nvCxnSpPr>
        <xdr:cNvPr id="464" name="直線コネクタ 463"/>
        <xdr:cNvCxnSpPr/>
      </xdr:nvCxnSpPr>
      <xdr:spPr>
        <a:xfrm>
          <a:off x="9639300" y="16799565"/>
          <a:ext cx="8382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168915</xdr:rowOff>
    </xdr:from>
    <xdr:to>
      <xdr:col>50</xdr:col>
      <xdr:colOff>114300</xdr:colOff>
      <xdr:row>98</xdr:row>
      <xdr:rowOff>3835</xdr:rowOff>
    </xdr:to>
    <xdr:cxnSp macro="">
      <xdr:nvCxnSpPr>
        <xdr:cNvPr id="467" name="直線コネクタ 466"/>
        <xdr:cNvCxnSpPr/>
      </xdr:nvCxnSpPr>
      <xdr:spPr>
        <a:xfrm flipV="1">
          <a:off x="8750300" y="16799565"/>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135661</xdr:rowOff>
    </xdr:from>
    <xdr:to>
      <xdr:col>45</xdr:col>
      <xdr:colOff>177800</xdr:colOff>
      <xdr:row>98</xdr:row>
      <xdr:rowOff>3835</xdr:rowOff>
    </xdr:to>
    <xdr:cxnSp macro="">
      <xdr:nvCxnSpPr>
        <xdr:cNvPr id="470" name="直線コネクタ 469"/>
        <xdr:cNvCxnSpPr/>
      </xdr:nvCxnSpPr>
      <xdr:spPr>
        <a:xfrm>
          <a:off x="7861300" y="1676631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2" name="テキスト ボックス 471"/>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135661</xdr:rowOff>
    </xdr:from>
    <xdr:to>
      <xdr:col>41</xdr:col>
      <xdr:colOff>50800</xdr:colOff>
      <xdr:row>97</xdr:row>
      <xdr:rowOff>150833</xdr:rowOff>
    </xdr:to>
    <xdr:cxnSp macro="">
      <xdr:nvCxnSpPr>
        <xdr:cNvPr id="473" name="直線コネクタ 472"/>
        <xdr:cNvCxnSpPr/>
      </xdr:nvCxnSpPr>
      <xdr:spPr>
        <a:xfrm flipV="1">
          <a:off x="6972300" y="16766311"/>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122307</xdr:rowOff>
    </xdr:from>
    <xdr:ext cx="534377" cy="259045"/>
    <xdr:sp macro="" textlink="">
      <xdr:nvSpPr>
        <xdr:cNvPr id="475" name="テキスト ボックス 474"/>
        <xdr:cNvSpPr txBox="1"/>
      </xdr:nvSpPr>
      <xdr:spPr>
        <a:xfrm>
          <a:off x="7594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142462</xdr:rowOff>
    </xdr:from>
    <xdr:ext cx="534377" cy="259045"/>
    <xdr:sp macro="" textlink="">
      <xdr:nvSpPr>
        <xdr:cNvPr id="477" name="テキスト ボックス 476"/>
        <xdr:cNvSpPr txBox="1"/>
      </xdr:nvSpPr>
      <xdr:spPr>
        <a:xfrm>
          <a:off x="6705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124002</xdr:rowOff>
    </xdr:from>
    <xdr:to>
      <xdr:col>55</xdr:col>
      <xdr:colOff>50800</xdr:colOff>
      <xdr:row>98</xdr:row>
      <xdr:rowOff>54152</xdr:rowOff>
    </xdr:to>
    <xdr:sp macro="" textlink="">
      <xdr:nvSpPr>
        <xdr:cNvPr id="483" name="楕円 482"/>
        <xdr:cNvSpPr/>
      </xdr:nvSpPr>
      <xdr:spPr>
        <a:xfrm>
          <a:off x="10426700" y="167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146879</xdr:rowOff>
    </xdr:from>
    <xdr:ext cx="599010" cy="259045"/>
    <xdr:sp macro="" textlink="">
      <xdr:nvSpPr>
        <xdr:cNvPr id="484" name="土木費該当値テキスト"/>
        <xdr:cNvSpPr txBox="1"/>
      </xdr:nvSpPr>
      <xdr:spPr>
        <a:xfrm>
          <a:off x="10528300" y="1660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118115</xdr:rowOff>
    </xdr:from>
    <xdr:to>
      <xdr:col>50</xdr:col>
      <xdr:colOff>165100</xdr:colOff>
      <xdr:row>98</xdr:row>
      <xdr:rowOff>48265</xdr:rowOff>
    </xdr:to>
    <xdr:sp macro="" textlink="">
      <xdr:nvSpPr>
        <xdr:cNvPr id="485" name="楕円 484"/>
        <xdr:cNvSpPr/>
      </xdr:nvSpPr>
      <xdr:spPr>
        <a:xfrm>
          <a:off x="9588500" y="1674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64792</xdr:rowOff>
    </xdr:from>
    <xdr:ext cx="599010" cy="259045"/>
    <xdr:sp macro="" textlink="">
      <xdr:nvSpPr>
        <xdr:cNvPr id="486" name="テキスト ボックス 485"/>
        <xdr:cNvSpPr txBox="1"/>
      </xdr:nvSpPr>
      <xdr:spPr>
        <a:xfrm>
          <a:off x="9339795" y="1652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124485</xdr:rowOff>
    </xdr:from>
    <xdr:to>
      <xdr:col>46</xdr:col>
      <xdr:colOff>38100</xdr:colOff>
      <xdr:row>98</xdr:row>
      <xdr:rowOff>54635</xdr:rowOff>
    </xdr:to>
    <xdr:sp macro="" textlink="">
      <xdr:nvSpPr>
        <xdr:cNvPr id="487" name="楕円 486"/>
        <xdr:cNvSpPr/>
      </xdr:nvSpPr>
      <xdr:spPr>
        <a:xfrm>
          <a:off x="8699500" y="167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71162</xdr:rowOff>
    </xdr:from>
    <xdr:ext cx="599010" cy="259045"/>
    <xdr:sp macro="" textlink="">
      <xdr:nvSpPr>
        <xdr:cNvPr id="488" name="テキスト ボックス 487"/>
        <xdr:cNvSpPr txBox="1"/>
      </xdr:nvSpPr>
      <xdr:spPr>
        <a:xfrm>
          <a:off x="8450795" y="1653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84861</xdr:rowOff>
    </xdr:from>
    <xdr:to>
      <xdr:col>41</xdr:col>
      <xdr:colOff>101600</xdr:colOff>
      <xdr:row>98</xdr:row>
      <xdr:rowOff>15011</xdr:rowOff>
    </xdr:to>
    <xdr:sp macro="" textlink="">
      <xdr:nvSpPr>
        <xdr:cNvPr id="489" name="楕円 488"/>
        <xdr:cNvSpPr/>
      </xdr:nvSpPr>
      <xdr:spPr>
        <a:xfrm>
          <a:off x="7810500" y="167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31538</xdr:rowOff>
    </xdr:from>
    <xdr:ext cx="599010" cy="259045"/>
    <xdr:sp macro="" textlink="">
      <xdr:nvSpPr>
        <xdr:cNvPr id="490" name="テキスト ボックス 489"/>
        <xdr:cNvSpPr txBox="1"/>
      </xdr:nvSpPr>
      <xdr:spPr>
        <a:xfrm>
          <a:off x="7561795" y="1649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100033</xdr:rowOff>
    </xdr:from>
    <xdr:to>
      <xdr:col>36</xdr:col>
      <xdr:colOff>165100</xdr:colOff>
      <xdr:row>98</xdr:row>
      <xdr:rowOff>30183</xdr:rowOff>
    </xdr:to>
    <xdr:sp macro="" textlink="">
      <xdr:nvSpPr>
        <xdr:cNvPr id="491" name="楕円 490"/>
        <xdr:cNvSpPr/>
      </xdr:nvSpPr>
      <xdr:spPr>
        <a:xfrm>
          <a:off x="6921500" y="167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46710</xdr:rowOff>
    </xdr:from>
    <xdr:ext cx="599010" cy="259045"/>
    <xdr:sp macro="" textlink="">
      <xdr:nvSpPr>
        <xdr:cNvPr id="492" name="テキスト ボックス 491"/>
        <xdr:cNvSpPr txBox="1"/>
      </xdr:nvSpPr>
      <xdr:spPr>
        <a:xfrm>
          <a:off x="6672795" y="1650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11951</xdr:rowOff>
    </xdr:from>
    <xdr:to>
      <xdr:col>85</xdr:col>
      <xdr:colOff>127000</xdr:colOff>
      <xdr:row>37</xdr:row>
      <xdr:rowOff>63767</xdr:rowOff>
    </xdr:to>
    <xdr:cxnSp macro="">
      <xdr:nvCxnSpPr>
        <xdr:cNvPr id="522" name="直線コネクタ 521"/>
        <xdr:cNvCxnSpPr/>
      </xdr:nvCxnSpPr>
      <xdr:spPr>
        <a:xfrm flipV="1">
          <a:off x="15481300" y="6355601"/>
          <a:ext cx="838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128841</xdr:rowOff>
    </xdr:from>
    <xdr:to>
      <xdr:col>81</xdr:col>
      <xdr:colOff>50800</xdr:colOff>
      <xdr:row>37</xdr:row>
      <xdr:rowOff>63767</xdr:rowOff>
    </xdr:to>
    <xdr:cxnSp macro="">
      <xdr:nvCxnSpPr>
        <xdr:cNvPr id="525" name="直線コネクタ 524"/>
        <xdr:cNvCxnSpPr/>
      </xdr:nvCxnSpPr>
      <xdr:spPr>
        <a:xfrm>
          <a:off x="14592300" y="6129591"/>
          <a:ext cx="889000" cy="27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128841</xdr:rowOff>
    </xdr:from>
    <xdr:to>
      <xdr:col>76</xdr:col>
      <xdr:colOff>114300</xdr:colOff>
      <xdr:row>37</xdr:row>
      <xdr:rowOff>10846</xdr:rowOff>
    </xdr:to>
    <xdr:cxnSp macro="">
      <xdr:nvCxnSpPr>
        <xdr:cNvPr id="528" name="直線コネクタ 527"/>
        <xdr:cNvCxnSpPr/>
      </xdr:nvCxnSpPr>
      <xdr:spPr>
        <a:xfrm flipV="1">
          <a:off x="13703300" y="6129591"/>
          <a:ext cx="889000" cy="22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10846</xdr:rowOff>
    </xdr:from>
    <xdr:to>
      <xdr:col>71</xdr:col>
      <xdr:colOff>177800</xdr:colOff>
      <xdr:row>37</xdr:row>
      <xdr:rowOff>133414</xdr:rowOff>
    </xdr:to>
    <xdr:cxnSp macro="">
      <xdr:nvCxnSpPr>
        <xdr:cNvPr id="531" name="直線コネクタ 530"/>
        <xdr:cNvCxnSpPr/>
      </xdr:nvCxnSpPr>
      <xdr:spPr>
        <a:xfrm flipV="1">
          <a:off x="12814300" y="6354496"/>
          <a:ext cx="889000" cy="1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132601</xdr:rowOff>
    </xdr:from>
    <xdr:to>
      <xdr:col>85</xdr:col>
      <xdr:colOff>177800</xdr:colOff>
      <xdr:row>37</xdr:row>
      <xdr:rowOff>62751</xdr:rowOff>
    </xdr:to>
    <xdr:sp macro="" textlink="">
      <xdr:nvSpPr>
        <xdr:cNvPr id="541" name="楕円 540"/>
        <xdr:cNvSpPr/>
      </xdr:nvSpPr>
      <xdr:spPr>
        <a:xfrm>
          <a:off x="16268700" y="630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155478</xdr:rowOff>
    </xdr:from>
    <xdr:ext cx="534377" cy="259045"/>
    <xdr:sp macro="" textlink="">
      <xdr:nvSpPr>
        <xdr:cNvPr id="542" name="消防費該当値テキスト"/>
        <xdr:cNvSpPr txBox="1"/>
      </xdr:nvSpPr>
      <xdr:spPr>
        <a:xfrm>
          <a:off x="16370300" y="615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12967</xdr:rowOff>
    </xdr:from>
    <xdr:to>
      <xdr:col>81</xdr:col>
      <xdr:colOff>101600</xdr:colOff>
      <xdr:row>37</xdr:row>
      <xdr:rowOff>114567</xdr:rowOff>
    </xdr:to>
    <xdr:sp macro="" textlink="">
      <xdr:nvSpPr>
        <xdr:cNvPr id="543" name="楕円 542"/>
        <xdr:cNvSpPr/>
      </xdr:nvSpPr>
      <xdr:spPr>
        <a:xfrm>
          <a:off x="15430500" y="635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105694</xdr:rowOff>
    </xdr:from>
    <xdr:ext cx="534377" cy="259045"/>
    <xdr:sp macro="" textlink="">
      <xdr:nvSpPr>
        <xdr:cNvPr id="544" name="テキスト ボックス 543"/>
        <xdr:cNvSpPr txBox="1"/>
      </xdr:nvSpPr>
      <xdr:spPr>
        <a:xfrm>
          <a:off x="15214111" y="64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78041</xdr:rowOff>
    </xdr:from>
    <xdr:to>
      <xdr:col>76</xdr:col>
      <xdr:colOff>165100</xdr:colOff>
      <xdr:row>36</xdr:row>
      <xdr:rowOff>8191</xdr:rowOff>
    </xdr:to>
    <xdr:sp macro="" textlink="">
      <xdr:nvSpPr>
        <xdr:cNvPr id="545" name="楕円 544"/>
        <xdr:cNvSpPr/>
      </xdr:nvSpPr>
      <xdr:spPr>
        <a:xfrm>
          <a:off x="145415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24718</xdr:rowOff>
    </xdr:from>
    <xdr:ext cx="534377" cy="259045"/>
    <xdr:sp macro="" textlink="">
      <xdr:nvSpPr>
        <xdr:cNvPr id="546" name="テキスト ボックス 545"/>
        <xdr:cNvSpPr txBox="1"/>
      </xdr:nvSpPr>
      <xdr:spPr>
        <a:xfrm>
          <a:off x="14325111" y="585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131496</xdr:rowOff>
    </xdr:from>
    <xdr:to>
      <xdr:col>72</xdr:col>
      <xdr:colOff>38100</xdr:colOff>
      <xdr:row>37</xdr:row>
      <xdr:rowOff>61646</xdr:rowOff>
    </xdr:to>
    <xdr:sp macro="" textlink="">
      <xdr:nvSpPr>
        <xdr:cNvPr id="547" name="楕円 546"/>
        <xdr:cNvSpPr/>
      </xdr:nvSpPr>
      <xdr:spPr>
        <a:xfrm>
          <a:off x="13652500" y="63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52773</xdr:rowOff>
    </xdr:from>
    <xdr:ext cx="534377" cy="259045"/>
    <xdr:sp macro="" textlink="">
      <xdr:nvSpPr>
        <xdr:cNvPr id="548" name="テキスト ボックス 547"/>
        <xdr:cNvSpPr txBox="1"/>
      </xdr:nvSpPr>
      <xdr:spPr>
        <a:xfrm>
          <a:off x="13436111" y="639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82614</xdr:rowOff>
    </xdr:from>
    <xdr:to>
      <xdr:col>67</xdr:col>
      <xdr:colOff>101600</xdr:colOff>
      <xdr:row>38</xdr:row>
      <xdr:rowOff>12764</xdr:rowOff>
    </xdr:to>
    <xdr:sp macro="" textlink="">
      <xdr:nvSpPr>
        <xdr:cNvPr id="549" name="楕円 548"/>
        <xdr:cNvSpPr/>
      </xdr:nvSpPr>
      <xdr:spPr>
        <a:xfrm>
          <a:off x="12763500" y="64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3891</xdr:rowOff>
    </xdr:from>
    <xdr:ext cx="534377" cy="259045"/>
    <xdr:sp macro="" textlink="">
      <xdr:nvSpPr>
        <xdr:cNvPr id="550" name="テキスト ボックス 549"/>
        <xdr:cNvSpPr txBox="1"/>
      </xdr:nvSpPr>
      <xdr:spPr>
        <a:xfrm>
          <a:off x="12547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72517</xdr:rowOff>
    </xdr:from>
    <xdr:to>
      <xdr:col>85</xdr:col>
      <xdr:colOff>126364</xdr:colOff>
      <xdr:row>59</xdr:row>
      <xdr:rowOff>92545</xdr:rowOff>
    </xdr:to>
    <xdr:cxnSp macro="">
      <xdr:nvCxnSpPr>
        <xdr:cNvPr id="575" name="直線コネクタ 574"/>
        <xdr:cNvCxnSpPr/>
      </xdr:nvCxnSpPr>
      <xdr:spPr>
        <a:xfrm flipV="1">
          <a:off x="16317595" y="9159367"/>
          <a:ext cx="1269" cy="104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96372</xdr:rowOff>
    </xdr:from>
    <xdr:ext cx="534377" cy="259045"/>
    <xdr:sp macro="" textlink="">
      <xdr:nvSpPr>
        <xdr:cNvPr id="576" name="教育費最小値テキスト"/>
        <xdr:cNvSpPr txBox="1"/>
      </xdr:nvSpPr>
      <xdr:spPr>
        <a:xfrm>
          <a:off x="16370300" y="102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92545</xdr:rowOff>
    </xdr:from>
    <xdr:to>
      <xdr:col>86</xdr:col>
      <xdr:colOff>25400</xdr:colOff>
      <xdr:row>59</xdr:row>
      <xdr:rowOff>92545</xdr:rowOff>
    </xdr:to>
    <xdr:cxnSp macro="">
      <xdr:nvCxnSpPr>
        <xdr:cNvPr id="577" name="直線コネクタ 576"/>
        <xdr:cNvCxnSpPr/>
      </xdr:nvCxnSpPr>
      <xdr:spPr>
        <a:xfrm>
          <a:off x="16230600" y="1020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19194</xdr:rowOff>
    </xdr:from>
    <xdr:ext cx="599010" cy="259045"/>
    <xdr:sp macro="" textlink="">
      <xdr:nvSpPr>
        <xdr:cNvPr id="578" name="教育費最大値テキスト"/>
        <xdr:cNvSpPr txBox="1"/>
      </xdr:nvSpPr>
      <xdr:spPr>
        <a:xfrm>
          <a:off x="16370300" y="893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72517</xdr:rowOff>
    </xdr:from>
    <xdr:to>
      <xdr:col>86</xdr:col>
      <xdr:colOff>25400</xdr:colOff>
      <xdr:row>53</xdr:row>
      <xdr:rowOff>72517</xdr:rowOff>
    </xdr:to>
    <xdr:cxnSp macro="">
      <xdr:nvCxnSpPr>
        <xdr:cNvPr id="579" name="直線コネクタ 578"/>
        <xdr:cNvCxnSpPr/>
      </xdr:nvCxnSpPr>
      <xdr:spPr>
        <a:xfrm>
          <a:off x="16230600" y="915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155359</xdr:rowOff>
    </xdr:from>
    <xdr:to>
      <xdr:col>85</xdr:col>
      <xdr:colOff>127000</xdr:colOff>
      <xdr:row>54</xdr:row>
      <xdr:rowOff>96545</xdr:rowOff>
    </xdr:to>
    <xdr:cxnSp macro="">
      <xdr:nvCxnSpPr>
        <xdr:cNvPr id="580" name="直線コネクタ 579"/>
        <xdr:cNvCxnSpPr/>
      </xdr:nvCxnSpPr>
      <xdr:spPr>
        <a:xfrm>
          <a:off x="15481300" y="8899309"/>
          <a:ext cx="838200" cy="4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4373</xdr:rowOff>
    </xdr:from>
    <xdr:ext cx="534377" cy="259045"/>
    <xdr:sp macro="" textlink="">
      <xdr:nvSpPr>
        <xdr:cNvPr id="581" name="教育費平均値テキスト"/>
        <xdr:cNvSpPr txBox="1"/>
      </xdr:nvSpPr>
      <xdr:spPr>
        <a:xfrm>
          <a:off x="16370300" y="97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25946</xdr:rowOff>
    </xdr:from>
    <xdr:to>
      <xdr:col>85</xdr:col>
      <xdr:colOff>177800</xdr:colOff>
      <xdr:row>57</xdr:row>
      <xdr:rowOff>127546</xdr:rowOff>
    </xdr:to>
    <xdr:sp macro="" textlink="">
      <xdr:nvSpPr>
        <xdr:cNvPr id="582" name="フローチャート: 判断 581"/>
        <xdr:cNvSpPr/>
      </xdr:nvSpPr>
      <xdr:spPr>
        <a:xfrm>
          <a:off x="162687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155359</xdr:rowOff>
    </xdr:from>
    <xdr:to>
      <xdr:col>81</xdr:col>
      <xdr:colOff>50800</xdr:colOff>
      <xdr:row>55</xdr:row>
      <xdr:rowOff>139052</xdr:rowOff>
    </xdr:to>
    <xdr:cxnSp macro="">
      <xdr:nvCxnSpPr>
        <xdr:cNvPr id="583" name="直線コネクタ 582"/>
        <xdr:cNvCxnSpPr/>
      </xdr:nvCxnSpPr>
      <xdr:spPr>
        <a:xfrm flipV="1">
          <a:off x="14592300" y="8899309"/>
          <a:ext cx="889000" cy="6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51701</xdr:rowOff>
    </xdr:from>
    <xdr:to>
      <xdr:col>81</xdr:col>
      <xdr:colOff>101600</xdr:colOff>
      <xdr:row>57</xdr:row>
      <xdr:rowOff>153301</xdr:rowOff>
    </xdr:to>
    <xdr:sp macro="" textlink="">
      <xdr:nvSpPr>
        <xdr:cNvPr id="584" name="フローチャート: 判断 583"/>
        <xdr:cNvSpPr/>
      </xdr:nvSpPr>
      <xdr:spPr>
        <a:xfrm>
          <a:off x="15430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144428</xdr:rowOff>
    </xdr:from>
    <xdr:ext cx="534377" cy="259045"/>
    <xdr:sp macro="" textlink="">
      <xdr:nvSpPr>
        <xdr:cNvPr id="585" name="テキスト ボックス 584"/>
        <xdr:cNvSpPr txBox="1"/>
      </xdr:nvSpPr>
      <xdr:spPr>
        <a:xfrm>
          <a:off x="15214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139052</xdr:rowOff>
    </xdr:from>
    <xdr:to>
      <xdr:col>76</xdr:col>
      <xdr:colOff>114300</xdr:colOff>
      <xdr:row>56</xdr:row>
      <xdr:rowOff>138329</xdr:rowOff>
    </xdr:to>
    <xdr:cxnSp macro="">
      <xdr:nvCxnSpPr>
        <xdr:cNvPr id="586" name="直線コネクタ 585"/>
        <xdr:cNvCxnSpPr/>
      </xdr:nvCxnSpPr>
      <xdr:spPr>
        <a:xfrm flipV="1">
          <a:off x="13703300" y="9568802"/>
          <a:ext cx="889000" cy="17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169659</xdr:rowOff>
    </xdr:from>
    <xdr:to>
      <xdr:col>76</xdr:col>
      <xdr:colOff>165100</xdr:colOff>
      <xdr:row>57</xdr:row>
      <xdr:rowOff>99809</xdr:rowOff>
    </xdr:to>
    <xdr:sp macro="" textlink="">
      <xdr:nvSpPr>
        <xdr:cNvPr id="587" name="フローチャート: 判断 586"/>
        <xdr:cNvSpPr/>
      </xdr:nvSpPr>
      <xdr:spPr>
        <a:xfrm>
          <a:off x="14541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90936</xdr:rowOff>
    </xdr:from>
    <xdr:ext cx="534377" cy="259045"/>
    <xdr:sp macro="" textlink="">
      <xdr:nvSpPr>
        <xdr:cNvPr id="588" name="テキスト ボックス 587"/>
        <xdr:cNvSpPr txBox="1"/>
      </xdr:nvSpPr>
      <xdr:spPr>
        <a:xfrm>
          <a:off x="14325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49326</xdr:rowOff>
    </xdr:from>
    <xdr:to>
      <xdr:col>71</xdr:col>
      <xdr:colOff>177800</xdr:colOff>
      <xdr:row>56</xdr:row>
      <xdr:rowOff>138329</xdr:rowOff>
    </xdr:to>
    <xdr:cxnSp macro="">
      <xdr:nvCxnSpPr>
        <xdr:cNvPr id="589" name="直線コネクタ 588"/>
        <xdr:cNvCxnSpPr/>
      </xdr:nvCxnSpPr>
      <xdr:spPr>
        <a:xfrm>
          <a:off x="12814300" y="9650526"/>
          <a:ext cx="889000" cy="8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117805</xdr:rowOff>
    </xdr:from>
    <xdr:to>
      <xdr:col>72</xdr:col>
      <xdr:colOff>38100</xdr:colOff>
      <xdr:row>57</xdr:row>
      <xdr:rowOff>47955</xdr:rowOff>
    </xdr:to>
    <xdr:sp macro="" textlink="">
      <xdr:nvSpPr>
        <xdr:cNvPr id="590" name="フローチャート: 判断 589"/>
        <xdr:cNvSpPr/>
      </xdr:nvSpPr>
      <xdr:spPr>
        <a:xfrm>
          <a:off x="13652500" y="97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39082</xdr:rowOff>
    </xdr:from>
    <xdr:ext cx="534377" cy="259045"/>
    <xdr:sp macro="" textlink="">
      <xdr:nvSpPr>
        <xdr:cNvPr id="591" name="テキスト ボックス 590"/>
        <xdr:cNvSpPr txBox="1"/>
      </xdr:nvSpPr>
      <xdr:spPr>
        <a:xfrm>
          <a:off x="13436111" y="98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13856</xdr:rowOff>
    </xdr:from>
    <xdr:to>
      <xdr:col>67</xdr:col>
      <xdr:colOff>101600</xdr:colOff>
      <xdr:row>57</xdr:row>
      <xdr:rowOff>115456</xdr:rowOff>
    </xdr:to>
    <xdr:sp macro="" textlink="">
      <xdr:nvSpPr>
        <xdr:cNvPr id="592" name="フローチャート: 判断 591"/>
        <xdr:cNvSpPr/>
      </xdr:nvSpPr>
      <xdr:spPr>
        <a:xfrm>
          <a:off x="12763500" y="978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106583</xdr:rowOff>
    </xdr:from>
    <xdr:ext cx="534377" cy="259045"/>
    <xdr:sp macro="" textlink="">
      <xdr:nvSpPr>
        <xdr:cNvPr id="593" name="テキスト ボックス 592"/>
        <xdr:cNvSpPr txBox="1"/>
      </xdr:nvSpPr>
      <xdr:spPr>
        <a:xfrm>
          <a:off x="12547111" y="987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45745</xdr:rowOff>
    </xdr:from>
    <xdr:to>
      <xdr:col>85</xdr:col>
      <xdr:colOff>177800</xdr:colOff>
      <xdr:row>54</xdr:row>
      <xdr:rowOff>147345</xdr:rowOff>
    </xdr:to>
    <xdr:sp macro="" textlink="">
      <xdr:nvSpPr>
        <xdr:cNvPr id="599" name="楕円 598"/>
        <xdr:cNvSpPr/>
      </xdr:nvSpPr>
      <xdr:spPr>
        <a:xfrm>
          <a:off x="16268700" y="93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68622</xdr:rowOff>
    </xdr:from>
    <xdr:ext cx="534377" cy="259045"/>
    <xdr:sp macro="" textlink="">
      <xdr:nvSpPr>
        <xdr:cNvPr id="600" name="教育費該当値テキスト"/>
        <xdr:cNvSpPr txBox="1"/>
      </xdr:nvSpPr>
      <xdr:spPr>
        <a:xfrm>
          <a:off x="16370300" y="91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104559</xdr:rowOff>
    </xdr:from>
    <xdr:to>
      <xdr:col>81</xdr:col>
      <xdr:colOff>101600</xdr:colOff>
      <xdr:row>52</xdr:row>
      <xdr:rowOff>34709</xdr:rowOff>
    </xdr:to>
    <xdr:sp macro="" textlink="">
      <xdr:nvSpPr>
        <xdr:cNvPr id="601" name="楕円 600"/>
        <xdr:cNvSpPr/>
      </xdr:nvSpPr>
      <xdr:spPr>
        <a:xfrm>
          <a:off x="15430500" y="884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51236</xdr:rowOff>
    </xdr:from>
    <xdr:ext cx="599010" cy="259045"/>
    <xdr:sp macro="" textlink="">
      <xdr:nvSpPr>
        <xdr:cNvPr id="602" name="テキスト ボックス 601"/>
        <xdr:cNvSpPr txBox="1"/>
      </xdr:nvSpPr>
      <xdr:spPr>
        <a:xfrm>
          <a:off x="15181795" y="862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88252</xdr:rowOff>
    </xdr:from>
    <xdr:to>
      <xdr:col>76</xdr:col>
      <xdr:colOff>165100</xdr:colOff>
      <xdr:row>56</xdr:row>
      <xdr:rowOff>18402</xdr:rowOff>
    </xdr:to>
    <xdr:sp macro="" textlink="">
      <xdr:nvSpPr>
        <xdr:cNvPr id="603" name="楕円 602"/>
        <xdr:cNvSpPr/>
      </xdr:nvSpPr>
      <xdr:spPr>
        <a:xfrm>
          <a:off x="14541500" y="95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34929</xdr:rowOff>
    </xdr:from>
    <xdr:ext cx="534377" cy="259045"/>
    <xdr:sp macro="" textlink="">
      <xdr:nvSpPr>
        <xdr:cNvPr id="604" name="テキスト ボックス 603"/>
        <xdr:cNvSpPr txBox="1"/>
      </xdr:nvSpPr>
      <xdr:spPr>
        <a:xfrm>
          <a:off x="14325111" y="929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87529</xdr:rowOff>
    </xdr:from>
    <xdr:to>
      <xdr:col>72</xdr:col>
      <xdr:colOff>38100</xdr:colOff>
      <xdr:row>57</xdr:row>
      <xdr:rowOff>17679</xdr:rowOff>
    </xdr:to>
    <xdr:sp macro="" textlink="">
      <xdr:nvSpPr>
        <xdr:cNvPr id="605" name="楕円 604"/>
        <xdr:cNvSpPr/>
      </xdr:nvSpPr>
      <xdr:spPr>
        <a:xfrm>
          <a:off x="13652500" y="96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34206</xdr:rowOff>
    </xdr:from>
    <xdr:ext cx="534377" cy="259045"/>
    <xdr:sp macro="" textlink="">
      <xdr:nvSpPr>
        <xdr:cNvPr id="606" name="テキスト ボックス 605"/>
        <xdr:cNvSpPr txBox="1"/>
      </xdr:nvSpPr>
      <xdr:spPr>
        <a:xfrm>
          <a:off x="13436111" y="946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169976</xdr:rowOff>
    </xdr:from>
    <xdr:to>
      <xdr:col>67</xdr:col>
      <xdr:colOff>101600</xdr:colOff>
      <xdr:row>56</xdr:row>
      <xdr:rowOff>100126</xdr:rowOff>
    </xdr:to>
    <xdr:sp macro="" textlink="">
      <xdr:nvSpPr>
        <xdr:cNvPr id="607" name="楕円 606"/>
        <xdr:cNvSpPr/>
      </xdr:nvSpPr>
      <xdr:spPr>
        <a:xfrm>
          <a:off x="12763500" y="95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116653</xdr:rowOff>
    </xdr:from>
    <xdr:ext cx="534377" cy="259045"/>
    <xdr:sp macro="" textlink="">
      <xdr:nvSpPr>
        <xdr:cNvPr id="608" name="テキスト ボックス 607"/>
        <xdr:cNvSpPr txBox="1"/>
      </xdr:nvSpPr>
      <xdr:spPr>
        <a:xfrm>
          <a:off x="12547111" y="93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28" name="直線コネクタ 627"/>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29"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1"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2" name="直線コネクタ 631"/>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13593</xdr:rowOff>
    </xdr:from>
    <xdr:to>
      <xdr:col>85</xdr:col>
      <xdr:colOff>127000</xdr:colOff>
      <xdr:row>78</xdr:row>
      <xdr:rowOff>22937</xdr:rowOff>
    </xdr:to>
    <xdr:cxnSp macro="">
      <xdr:nvCxnSpPr>
        <xdr:cNvPr id="633" name="直線コネクタ 632"/>
        <xdr:cNvCxnSpPr/>
      </xdr:nvCxnSpPr>
      <xdr:spPr>
        <a:xfrm flipV="1">
          <a:off x="15481300" y="13386693"/>
          <a:ext cx="838200" cy="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4"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5" name="フローチャート: 判断 634"/>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22320</xdr:rowOff>
    </xdr:from>
    <xdr:to>
      <xdr:col>81</xdr:col>
      <xdr:colOff>50800</xdr:colOff>
      <xdr:row>78</xdr:row>
      <xdr:rowOff>22937</xdr:rowOff>
    </xdr:to>
    <xdr:cxnSp macro="">
      <xdr:nvCxnSpPr>
        <xdr:cNvPr id="636" name="直線コネクタ 635"/>
        <xdr:cNvCxnSpPr/>
      </xdr:nvCxnSpPr>
      <xdr:spPr>
        <a:xfrm>
          <a:off x="14592300" y="13395420"/>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7" name="フローチャート: 判断 636"/>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38" name="テキスト ボックス 637"/>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11759</xdr:rowOff>
    </xdr:from>
    <xdr:to>
      <xdr:col>76</xdr:col>
      <xdr:colOff>114300</xdr:colOff>
      <xdr:row>78</xdr:row>
      <xdr:rowOff>22320</xdr:rowOff>
    </xdr:to>
    <xdr:cxnSp macro="">
      <xdr:nvCxnSpPr>
        <xdr:cNvPr id="639" name="直線コネクタ 638"/>
        <xdr:cNvCxnSpPr/>
      </xdr:nvCxnSpPr>
      <xdr:spPr>
        <a:xfrm>
          <a:off x="13703300" y="13384859"/>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0" name="フローチャート: 判断 639"/>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1" name="テキスト ボックス 640"/>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11759</xdr:rowOff>
    </xdr:from>
    <xdr:to>
      <xdr:col>71</xdr:col>
      <xdr:colOff>177800</xdr:colOff>
      <xdr:row>78</xdr:row>
      <xdr:rowOff>18411</xdr:rowOff>
    </xdr:to>
    <xdr:cxnSp macro="">
      <xdr:nvCxnSpPr>
        <xdr:cNvPr id="642" name="直線コネクタ 641"/>
        <xdr:cNvCxnSpPr/>
      </xdr:nvCxnSpPr>
      <xdr:spPr>
        <a:xfrm flipV="1">
          <a:off x="12814300" y="13384859"/>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3" name="フローチャート: 判断 642"/>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4" name="テキスト ボックス 643"/>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5" name="フローチャート: 判断 644"/>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6" name="テキスト ボックス 645"/>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134243</xdr:rowOff>
    </xdr:from>
    <xdr:to>
      <xdr:col>85</xdr:col>
      <xdr:colOff>177800</xdr:colOff>
      <xdr:row>78</xdr:row>
      <xdr:rowOff>64393</xdr:rowOff>
    </xdr:to>
    <xdr:sp macro="" textlink="">
      <xdr:nvSpPr>
        <xdr:cNvPr id="652" name="楕円 651"/>
        <xdr:cNvSpPr/>
      </xdr:nvSpPr>
      <xdr:spPr>
        <a:xfrm>
          <a:off x="16268700" y="1333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3"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143587</xdr:rowOff>
    </xdr:from>
    <xdr:to>
      <xdr:col>81</xdr:col>
      <xdr:colOff>101600</xdr:colOff>
      <xdr:row>78</xdr:row>
      <xdr:rowOff>73737</xdr:rowOff>
    </xdr:to>
    <xdr:sp macro="" textlink="">
      <xdr:nvSpPr>
        <xdr:cNvPr id="654" name="楕円 653"/>
        <xdr:cNvSpPr/>
      </xdr:nvSpPr>
      <xdr:spPr>
        <a:xfrm>
          <a:off x="15430500" y="133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64864</xdr:rowOff>
    </xdr:from>
    <xdr:ext cx="378565" cy="259045"/>
    <xdr:sp macro="" textlink="">
      <xdr:nvSpPr>
        <xdr:cNvPr id="655" name="テキスト ボックス 654"/>
        <xdr:cNvSpPr txBox="1"/>
      </xdr:nvSpPr>
      <xdr:spPr>
        <a:xfrm>
          <a:off x="15292017" y="1343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142970</xdr:rowOff>
    </xdr:from>
    <xdr:to>
      <xdr:col>76</xdr:col>
      <xdr:colOff>165100</xdr:colOff>
      <xdr:row>78</xdr:row>
      <xdr:rowOff>73120</xdr:rowOff>
    </xdr:to>
    <xdr:sp macro="" textlink="">
      <xdr:nvSpPr>
        <xdr:cNvPr id="656" name="楕円 655"/>
        <xdr:cNvSpPr/>
      </xdr:nvSpPr>
      <xdr:spPr>
        <a:xfrm>
          <a:off x="14541500" y="133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64247</xdr:rowOff>
    </xdr:from>
    <xdr:ext cx="378565" cy="259045"/>
    <xdr:sp macro="" textlink="">
      <xdr:nvSpPr>
        <xdr:cNvPr id="657" name="テキスト ボックス 656"/>
        <xdr:cNvSpPr txBox="1"/>
      </xdr:nvSpPr>
      <xdr:spPr>
        <a:xfrm>
          <a:off x="14403017" y="13437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132409</xdr:rowOff>
    </xdr:from>
    <xdr:to>
      <xdr:col>72</xdr:col>
      <xdr:colOff>38100</xdr:colOff>
      <xdr:row>78</xdr:row>
      <xdr:rowOff>62559</xdr:rowOff>
    </xdr:to>
    <xdr:sp macro="" textlink="">
      <xdr:nvSpPr>
        <xdr:cNvPr id="658" name="楕円 657"/>
        <xdr:cNvSpPr/>
      </xdr:nvSpPr>
      <xdr:spPr>
        <a:xfrm>
          <a:off x="13652500" y="1333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53686</xdr:rowOff>
    </xdr:from>
    <xdr:ext cx="469744" cy="259045"/>
    <xdr:sp macro="" textlink="">
      <xdr:nvSpPr>
        <xdr:cNvPr id="659" name="テキスト ボックス 658"/>
        <xdr:cNvSpPr txBox="1"/>
      </xdr:nvSpPr>
      <xdr:spPr>
        <a:xfrm>
          <a:off x="13468428" y="1342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139061</xdr:rowOff>
    </xdr:from>
    <xdr:to>
      <xdr:col>67</xdr:col>
      <xdr:colOff>101600</xdr:colOff>
      <xdr:row>78</xdr:row>
      <xdr:rowOff>69211</xdr:rowOff>
    </xdr:to>
    <xdr:sp macro="" textlink="">
      <xdr:nvSpPr>
        <xdr:cNvPr id="660" name="楕円 659"/>
        <xdr:cNvSpPr/>
      </xdr:nvSpPr>
      <xdr:spPr>
        <a:xfrm>
          <a:off x="12763500" y="133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60338</xdr:rowOff>
    </xdr:from>
    <xdr:ext cx="469744" cy="259045"/>
    <xdr:sp macro="" textlink="">
      <xdr:nvSpPr>
        <xdr:cNvPr id="661" name="テキスト ボックス 660"/>
        <xdr:cNvSpPr txBox="1"/>
      </xdr:nvSpPr>
      <xdr:spPr>
        <a:xfrm>
          <a:off x="12579428" y="1343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5" name="直線コネクタ 684"/>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6"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7" name="直線コネクタ 686"/>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88"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89" name="直線コネクタ 688"/>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38633</xdr:rowOff>
    </xdr:from>
    <xdr:to>
      <xdr:col>85</xdr:col>
      <xdr:colOff>127000</xdr:colOff>
      <xdr:row>94</xdr:row>
      <xdr:rowOff>45034</xdr:rowOff>
    </xdr:to>
    <xdr:cxnSp macro="">
      <xdr:nvCxnSpPr>
        <xdr:cNvPr id="690" name="直線コネクタ 689"/>
        <xdr:cNvCxnSpPr/>
      </xdr:nvCxnSpPr>
      <xdr:spPr>
        <a:xfrm flipV="1">
          <a:off x="15481300" y="1615493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1"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2" name="フローチャート: 判断 691"/>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45034</xdr:rowOff>
    </xdr:from>
    <xdr:to>
      <xdr:col>81</xdr:col>
      <xdr:colOff>50800</xdr:colOff>
      <xdr:row>94</xdr:row>
      <xdr:rowOff>96405</xdr:rowOff>
    </xdr:to>
    <xdr:cxnSp macro="">
      <xdr:nvCxnSpPr>
        <xdr:cNvPr id="693" name="直線コネクタ 692"/>
        <xdr:cNvCxnSpPr/>
      </xdr:nvCxnSpPr>
      <xdr:spPr>
        <a:xfrm flipV="1">
          <a:off x="14592300" y="16161334"/>
          <a:ext cx="889000" cy="5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4" name="フローチャート: 判断 693"/>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5" name="テキスト ボックス 694"/>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48640</xdr:rowOff>
    </xdr:from>
    <xdr:to>
      <xdr:col>76</xdr:col>
      <xdr:colOff>114300</xdr:colOff>
      <xdr:row>94</xdr:row>
      <xdr:rowOff>96405</xdr:rowOff>
    </xdr:to>
    <xdr:cxnSp macro="">
      <xdr:nvCxnSpPr>
        <xdr:cNvPr id="696" name="直線コネクタ 695"/>
        <xdr:cNvCxnSpPr/>
      </xdr:nvCxnSpPr>
      <xdr:spPr>
        <a:xfrm>
          <a:off x="13703300" y="16164940"/>
          <a:ext cx="889000" cy="4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7" name="フローチャート: 判断 696"/>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698" name="テキスト ボックス 697"/>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48640</xdr:rowOff>
    </xdr:from>
    <xdr:to>
      <xdr:col>71</xdr:col>
      <xdr:colOff>177800</xdr:colOff>
      <xdr:row>94</xdr:row>
      <xdr:rowOff>66294</xdr:rowOff>
    </xdr:to>
    <xdr:cxnSp macro="">
      <xdr:nvCxnSpPr>
        <xdr:cNvPr id="699" name="直線コネクタ 698"/>
        <xdr:cNvCxnSpPr/>
      </xdr:nvCxnSpPr>
      <xdr:spPr>
        <a:xfrm flipV="1">
          <a:off x="12814300" y="16164940"/>
          <a:ext cx="889000" cy="1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0" name="フローチャート: 判断 699"/>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1" name="テキスト ボックス 700"/>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2" name="フローチャート: 判断 701"/>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3" name="テキスト ボックス 702"/>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159283</xdr:rowOff>
    </xdr:from>
    <xdr:to>
      <xdr:col>85</xdr:col>
      <xdr:colOff>177800</xdr:colOff>
      <xdr:row>94</xdr:row>
      <xdr:rowOff>89433</xdr:rowOff>
    </xdr:to>
    <xdr:sp macro="" textlink="">
      <xdr:nvSpPr>
        <xdr:cNvPr id="709" name="楕円 708"/>
        <xdr:cNvSpPr/>
      </xdr:nvSpPr>
      <xdr:spPr>
        <a:xfrm>
          <a:off x="16268700" y="161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10710</xdr:rowOff>
    </xdr:from>
    <xdr:ext cx="534377" cy="259045"/>
    <xdr:sp macro="" textlink="">
      <xdr:nvSpPr>
        <xdr:cNvPr id="710" name="公債費該当値テキスト"/>
        <xdr:cNvSpPr txBox="1"/>
      </xdr:nvSpPr>
      <xdr:spPr>
        <a:xfrm>
          <a:off x="16370300" y="159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165684</xdr:rowOff>
    </xdr:from>
    <xdr:to>
      <xdr:col>81</xdr:col>
      <xdr:colOff>101600</xdr:colOff>
      <xdr:row>94</xdr:row>
      <xdr:rowOff>95834</xdr:rowOff>
    </xdr:to>
    <xdr:sp macro="" textlink="">
      <xdr:nvSpPr>
        <xdr:cNvPr id="711" name="楕円 710"/>
        <xdr:cNvSpPr/>
      </xdr:nvSpPr>
      <xdr:spPr>
        <a:xfrm>
          <a:off x="15430500" y="1611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112361</xdr:rowOff>
    </xdr:from>
    <xdr:ext cx="534377" cy="259045"/>
    <xdr:sp macro="" textlink="">
      <xdr:nvSpPr>
        <xdr:cNvPr id="712" name="テキスト ボックス 711"/>
        <xdr:cNvSpPr txBox="1"/>
      </xdr:nvSpPr>
      <xdr:spPr>
        <a:xfrm>
          <a:off x="15214111" y="158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45605</xdr:rowOff>
    </xdr:from>
    <xdr:to>
      <xdr:col>76</xdr:col>
      <xdr:colOff>165100</xdr:colOff>
      <xdr:row>94</xdr:row>
      <xdr:rowOff>147205</xdr:rowOff>
    </xdr:to>
    <xdr:sp macro="" textlink="">
      <xdr:nvSpPr>
        <xdr:cNvPr id="713" name="楕円 712"/>
        <xdr:cNvSpPr/>
      </xdr:nvSpPr>
      <xdr:spPr>
        <a:xfrm>
          <a:off x="14541500" y="16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163732</xdr:rowOff>
    </xdr:from>
    <xdr:ext cx="534377" cy="259045"/>
    <xdr:sp macro="" textlink="">
      <xdr:nvSpPr>
        <xdr:cNvPr id="714" name="テキスト ボックス 713"/>
        <xdr:cNvSpPr txBox="1"/>
      </xdr:nvSpPr>
      <xdr:spPr>
        <a:xfrm>
          <a:off x="14325111" y="159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169290</xdr:rowOff>
    </xdr:from>
    <xdr:to>
      <xdr:col>72</xdr:col>
      <xdr:colOff>38100</xdr:colOff>
      <xdr:row>94</xdr:row>
      <xdr:rowOff>99440</xdr:rowOff>
    </xdr:to>
    <xdr:sp macro="" textlink="">
      <xdr:nvSpPr>
        <xdr:cNvPr id="715" name="楕円 714"/>
        <xdr:cNvSpPr/>
      </xdr:nvSpPr>
      <xdr:spPr>
        <a:xfrm>
          <a:off x="13652500" y="161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90567</xdr:rowOff>
    </xdr:from>
    <xdr:ext cx="534377" cy="259045"/>
    <xdr:sp macro="" textlink="">
      <xdr:nvSpPr>
        <xdr:cNvPr id="716" name="テキスト ボックス 715"/>
        <xdr:cNvSpPr txBox="1"/>
      </xdr:nvSpPr>
      <xdr:spPr>
        <a:xfrm>
          <a:off x="13436111" y="1620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15494</xdr:rowOff>
    </xdr:from>
    <xdr:to>
      <xdr:col>67</xdr:col>
      <xdr:colOff>101600</xdr:colOff>
      <xdr:row>94</xdr:row>
      <xdr:rowOff>117094</xdr:rowOff>
    </xdr:to>
    <xdr:sp macro="" textlink="">
      <xdr:nvSpPr>
        <xdr:cNvPr id="717" name="楕円 716"/>
        <xdr:cNvSpPr/>
      </xdr:nvSpPr>
      <xdr:spPr>
        <a:xfrm>
          <a:off x="12763500" y="161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108221</xdr:rowOff>
    </xdr:from>
    <xdr:ext cx="534377" cy="259045"/>
    <xdr:sp macro="" textlink="">
      <xdr:nvSpPr>
        <xdr:cNvPr id="718" name="テキスト ボックス 717"/>
        <xdr:cNvSpPr txBox="1"/>
      </xdr:nvSpPr>
      <xdr:spPr>
        <a:xfrm>
          <a:off x="12547111" y="162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0" name="直線コネクタ 739"/>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1"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3"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4" name="直線コネクタ 743"/>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137185</xdr:rowOff>
    </xdr:from>
    <xdr:to>
      <xdr:col>116</xdr:col>
      <xdr:colOff>63500</xdr:colOff>
      <xdr:row>38</xdr:row>
      <xdr:rowOff>138329</xdr:rowOff>
    </xdr:to>
    <xdr:cxnSp macro="">
      <xdr:nvCxnSpPr>
        <xdr:cNvPr id="745" name="直線コネクタ 744"/>
        <xdr:cNvCxnSpPr/>
      </xdr:nvCxnSpPr>
      <xdr:spPr>
        <a:xfrm flipV="1">
          <a:off x="21323300" y="6652285"/>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6"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7" name="フローチャート: 判断 746"/>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122098</xdr:rowOff>
    </xdr:from>
    <xdr:to>
      <xdr:col>111</xdr:col>
      <xdr:colOff>177800</xdr:colOff>
      <xdr:row>38</xdr:row>
      <xdr:rowOff>138329</xdr:rowOff>
    </xdr:to>
    <xdr:cxnSp macro="">
      <xdr:nvCxnSpPr>
        <xdr:cNvPr id="748" name="直線コネクタ 747"/>
        <xdr:cNvCxnSpPr/>
      </xdr:nvCxnSpPr>
      <xdr:spPr>
        <a:xfrm>
          <a:off x="20434300" y="6637198"/>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49" name="フローチャート: 判断 748"/>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0" name="テキスト ボックス 749"/>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116840</xdr:rowOff>
    </xdr:from>
    <xdr:to>
      <xdr:col>107</xdr:col>
      <xdr:colOff>50800</xdr:colOff>
      <xdr:row>38</xdr:row>
      <xdr:rowOff>122098</xdr:rowOff>
    </xdr:to>
    <xdr:cxnSp macro="">
      <xdr:nvCxnSpPr>
        <xdr:cNvPr id="751" name="直線コネクタ 750"/>
        <xdr:cNvCxnSpPr/>
      </xdr:nvCxnSpPr>
      <xdr:spPr>
        <a:xfrm>
          <a:off x="19545300" y="663194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2" name="フローチャート: 判断 751"/>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3" name="テキスト ボックス 752"/>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116840</xdr:rowOff>
    </xdr:from>
    <xdr:to>
      <xdr:col>102</xdr:col>
      <xdr:colOff>114300</xdr:colOff>
      <xdr:row>38</xdr:row>
      <xdr:rowOff>139700</xdr:rowOff>
    </xdr:to>
    <xdr:cxnSp macro="">
      <xdr:nvCxnSpPr>
        <xdr:cNvPr id="754" name="直線コネクタ 753"/>
        <xdr:cNvCxnSpPr/>
      </xdr:nvCxnSpPr>
      <xdr:spPr>
        <a:xfrm flipV="1">
          <a:off x="18656300" y="6631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5" name="フローチャート: 判断 754"/>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6" name="テキスト ボックス 755"/>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7" name="フローチャート: 判断 756"/>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58" name="テキスト ボックス 757"/>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86385</xdr:rowOff>
    </xdr:from>
    <xdr:to>
      <xdr:col>116</xdr:col>
      <xdr:colOff>114300</xdr:colOff>
      <xdr:row>39</xdr:row>
      <xdr:rowOff>16535</xdr:rowOff>
    </xdr:to>
    <xdr:sp macro="" textlink="">
      <xdr:nvSpPr>
        <xdr:cNvPr id="764" name="楕円 763"/>
        <xdr:cNvSpPr/>
      </xdr:nvSpPr>
      <xdr:spPr>
        <a:xfrm>
          <a:off x="221107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313932" cy="259045"/>
    <xdr:sp macro="" textlink="">
      <xdr:nvSpPr>
        <xdr:cNvPr id="765" name="諸支出金該当値テキスト"/>
        <xdr:cNvSpPr txBox="1"/>
      </xdr:nvSpPr>
      <xdr:spPr>
        <a:xfrm>
          <a:off x="22212300" y="65570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87529</xdr:rowOff>
    </xdr:from>
    <xdr:to>
      <xdr:col>112</xdr:col>
      <xdr:colOff>38100</xdr:colOff>
      <xdr:row>39</xdr:row>
      <xdr:rowOff>17679</xdr:rowOff>
    </xdr:to>
    <xdr:sp macro="" textlink="">
      <xdr:nvSpPr>
        <xdr:cNvPr id="766" name="楕円 765"/>
        <xdr:cNvSpPr/>
      </xdr:nvSpPr>
      <xdr:spPr>
        <a:xfrm>
          <a:off x="21272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8806</xdr:rowOff>
    </xdr:from>
    <xdr:ext cx="249299" cy="259045"/>
    <xdr:sp macro="" textlink="">
      <xdr:nvSpPr>
        <xdr:cNvPr id="767" name="テキスト ボックス 766"/>
        <xdr:cNvSpPr txBox="1"/>
      </xdr:nvSpPr>
      <xdr:spPr>
        <a:xfrm>
          <a:off x="21198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71298</xdr:rowOff>
    </xdr:from>
    <xdr:to>
      <xdr:col>107</xdr:col>
      <xdr:colOff>101600</xdr:colOff>
      <xdr:row>39</xdr:row>
      <xdr:rowOff>1448</xdr:rowOff>
    </xdr:to>
    <xdr:sp macro="" textlink="">
      <xdr:nvSpPr>
        <xdr:cNvPr id="768" name="楕円 767"/>
        <xdr:cNvSpPr/>
      </xdr:nvSpPr>
      <xdr:spPr>
        <a:xfrm>
          <a:off x="20383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164025</xdr:rowOff>
    </xdr:from>
    <xdr:ext cx="313932" cy="259045"/>
    <xdr:sp macro="" textlink="">
      <xdr:nvSpPr>
        <xdr:cNvPr id="769" name="テキスト ボックス 768"/>
        <xdr:cNvSpPr txBox="1"/>
      </xdr:nvSpPr>
      <xdr:spPr>
        <a:xfrm>
          <a:off x="20277333" y="667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66040</xdr:rowOff>
    </xdr:from>
    <xdr:to>
      <xdr:col>102</xdr:col>
      <xdr:colOff>165100</xdr:colOff>
      <xdr:row>38</xdr:row>
      <xdr:rowOff>167640</xdr:rowOff>
    </xdr:to>
    <xdr:sp macro="" textlink="">
      <xdr:nvSpPr>
        <xdr:cNvPr id="770" name="楕円 769"/>
        <xdr:cNvSpPr/>
      </xdr:nvSpPr>
      <xdr:spPr>
        <a:xfrm>
          <a:off x="19494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158767</xdr:rowOff>
    </xdr:from>
    <xdr:ext cx="378565" cy="259045"/>
    <xdr:sp macro="" textlink="">
      <xdr:nvSpPr>
        <xdr:cNvPr id="771" name="テキスト ボックス 770"/>
        <xdr:cNvSpPr txBox="1"/>
      </xdr:nvSpPr>
      <xdr:spPr>
        <a:xfrm>
          <a:off x="19356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4" name="直線コネクタ 78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5" name="テキスト ボックス 78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7" name="テキスト ボックス 786"/>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8" name="直線コネクタ 78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89" name="テキスト ボックス 788"/>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1" name="テキスト ボックス 790"/>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3" name="直線コネクタ 792"/>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4"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5" name="直線コネクタ 79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6"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7" name="直線コネクタ 796"/>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8" name="直線コネクタ 79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799"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0" name="フローチャート: 判断 799"/>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1" name="直線コネクタ 80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2" name="フローチャート: 判断 801"/>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3" name="テキスト ボックス 802"/>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4" name="直線コネクタ 80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5" name="フローチャート: 判断 80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6" name="テキスト ボックス 80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7" name="直線コネクタ 80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08" name="フローチャート: 判断 807"/>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09" name="テキスト ボックス 808"/>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0" name="フローチャート: 判断 809"/>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1" name="テキスト ボックス 810"/>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楕円 81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18"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9" name="楕円 81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1" name="楕円 82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2" name="テキスト ボックス 82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3" name="楕円 82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4" name="テキスト ボックス 823"/>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5" name="楕円 82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6" name="テキスト ボックス 825"/>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・教育費のコストが類似団体と比較して多くなっているのは、</a:t>
          </a:r>
          <a:r>
            <a:rPr kumimoji="1" lang="ja-JP" altLang="en-US" sz="1300">
              <a:solidFill>
                <a:schemeClr val="dk1"/>
              </a:solidFill>
              <a:effectLst/>
              <a:latin typeface="+mn-lt"/>
              <a:ea typeface="+mn-ea"/>
              <a:cs typeface="+mn-cs"/>
            </a:rPr>
            <a:t>小中学校施設の増改築、地域コミュニティ施設建設</a:t>
          </a:r>
          <a:r>
            <a:rPr kumimoji="1" lang="ja-JP" altLang="ja-JP" sz="1300">
              <a:solidFill>
                <a:schemeClr val="dk1"/>
              </a:solidFill>
              <a:effectLst/>
              <a:latin typeface="+mn-lt"/>
              <a:ea typeface="+mn-ea"/>
              <a:cs typeface="+mn-cs"/>
            </a:rPr>
            <a:t>等に伴う、普通建設事業費の増</a:t>
          </a:r>
          <a:r>
            <a:rPr kumimoji="1" lang="ja-JP" altLang="en-US" sz="1300">
              <a:solidFill>
                <a:schemeClr val="dk1"/>
              </a:solidFill>
              <a:effectLst/>
              <a:latin typeface="+mn-lt"/>
              <a:ea typeface="+mn-ea"/>
              <a:cs typeface="+mn-cs"/>
            </a:rPr>
            <a:t>による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・農林水産業費が大幅に伸びているのは、産地パワーアップ補助金を利用したカントリーエレベータ建設補助に伴う増による。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a:t>
          </a:r>
          <a:r>
            <a:rPr kumimoji="1" lang="ja-JP" altLang="en-US" sz="1300">
              <a:solidFill>
                <a:schemeClr val="dk1"/>
              </a:solidFill>
              <a:effectLst/>
              <a:latin typeface="+mn-lt"/>
              <a:ea typeface="+mn-ea"/>
              <a:cs typeface="+mn-cs"/>
            </a:rPr>
            <a:t>度</a:t>
          </a:r>
          <a:r>
            <a:rPr kumimoji="1" lang="ja-JP" altLang="ja-JP" sz="1300">
              <a:solidFill>
                <a:schemeClr val="dk1"/>
              </a:solidFill>
              <a:effectLst/>
              <a:latin typeface="+mn-lt"/>
              <a:ea typeface="+mn-ea"/>
              <a:cs typeface="+mn-cs"/>
            </a:rPr>
            <a:t>においては財政調整基金の取崩しを行わずに例年並みの実質収支額となった。それに伴い、財政調整基金の残高比率は</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を超え高い水準となっているが、普通交付税の合併算定替えの段階的縮減に加え、施設の老朽化などによる普通建設事業費や維持補修費の増など新たな財政需要も今後見込まれることから、今後も一層の財源確保に努める必要があ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・一般会計及び全ての特別会計で赤字は生じていない。</a:t>
          </a:r>
          <a:endParaRPr lang="ja-JP" altLang="ja-JP" sz="1300">
            <a:effectLst/>
          </a:endParaRPr>
        </a:p>
        <a:p>
          <a:r>
            <a:rPr kumimoji="1" lang="ja-JP" altLang="ja-JP" sz="1300">
              <a:solidFill>
                <a:schemeClr val="dk1"/>
              </a:solidFill>
              <a:effectLst/>
              <a:latin typeface="+mn-lt"/>
              <a:ea typeface="+mn-ea"/>
              <a:cs typeface="+mn-cs"/>
            </a:rPr>
            <a:t>・一般会計から法定外繰出している会計のうち、水道事業会計、簡易水道事業特別会計については、今後、給水人口、給水量の減少により、料金収入の確保が困難になることが予想され、また、機械設備等の老朽化に伴う維持管理費用の増大などの厳しい状況が見込まれることから、更なる経費の削減、水道料金の見直しなど経営基盤の強化に向けた取組みを進める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21781123</v>
      </c>
      <c r="BO4" s="403"/>
      <c r="BP4" s="403"/>
      <c r="BQ4" s="403"/>
      <c r="BR4" s="403"/>
      <c r="BS4" s="403"/>
      <c r="BT4" s="403"/>
      <c r="BU4" s="404"/>
      <c r="BV4" s="402">
        <v>22994173</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15.2</v>
      </c>
      <c r="CU4" s="584"/>
      <c r="CV4" s="584"/>
      <c r="CW4" s="584"/>
      <c r="CX4" s="584"/>
      <c r="CY4" s="584"/>
      <c r="CZ4" s="584"/>
      <c r="DA4" s="585"/>
      <c r="DB4" s="583">
        <v>15.3</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19780091</v>
      </c>
      <c r="BO5" s="408"/>
      <c r="BP5" s="408"/>
      <c r="BQ5" s="408"/>
      <c r="BR5" s="408"/>
      <c r="BS5" s="408"/>
      <c r="BT5" s="408"/>
      <c r="BU5" s="409"/>
      <c r="BV5" s="407">
        <v>20843704</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80.400000000000006</v>
      </c>
      <c r="CU5" s="378"/>
      <c r="CV5" s="378"/>
      <c r="CW5" s="378"/>
      <c r="CX5" s="378"/>
      <c r="CY5" s="378"/>
      <c r="CZ5" s="378"/>
      <c r="DA5" s="379"/>
      <c r="DB5" s="377">
        <v>79.5</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2001032</v>
      </c>
      <c r="BO6" s="408"/>
      <c r="BP6" s="408"/>
      <c r="BQ6" s="408"/>
      <c r="BR6" s="408"/>
      <c r="BS6" s="408"/>
      <c r="BT6" s="408"/>
      <c r="BU6" s="409"/>
      <c r="BV6" s="407">
        <v>2150469</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84.6</v>
      </c>
      <c r="CU6" s="558"/>
      <c r="CV6" s="558"/>
      <c r="CW6" s="558"/>
      <c r="CX6" s="558"/>
      <c r="CY6" s="558"/>
      <c r="CZ6" s="558"/>
      <c r="DA6" s="559"/>
      <c r="DB6" s="557">
        <v>81.599999999999994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96</v>
      </c>
      <c r="AV7" s="465"/>
      <c r="AW7" s="465"/>
      <c r="AX7" s="465"/>
      <c r="AY7" s="387" t="s">
        <v>100</v>
      </c>
      <c r="AZ7" s="388"/>
      <c r="BA7" s="388"/>
      <c r="BB7" s="388"/>
      <c r="BC7" s="388"/>
      <c r="BD7" s="388"/>
      <c r="BE7" s="388"/>
      <c r="BF7" s="388"/>
      <c r="BG7" s="388"/>
      <c r="BH7" s="388"/>
      <c r="BI7" s="388"/>
      <c r="BJ7" s="388"/>
      <c r="BK7" s="388"/>
      <c r="BL7" s="388"/>
      <c r="BM7" s="389"/>
      <c r="BN7" s="407">
        <v>152604</v>
      </c>
      <c r="BO7" s="408"/>
      <c r="BP7" s="408"/>
      <c r="BQ7" s="408"/>
      <c r="BR7" s="408"/>
      <c r="BS7" s="408"/>
      <c r="BT7" s="408"/>
      <c r="BU7" s="409"/>
      <c r="BV7" s="407">
        <v>263299</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12126546</v>
      </c>
      <c r="CU7" s="408"/>
      <c r="CV7" s="408"/>
      <c r="CW7" s="408"/>
      <c r="CX7" s="408"/>
      <c r="CY7" s="408"/>
      <c r="CZ7" s="408"/>
      <c r="DA7" s="409"/>
      <c r="DB7" s="407">
        <v>12366363</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1848428</v>
      </c>
      <c r="BO8" s="408"/>
      <c r="BP8" s="408"/>
      <c r="BQ8" s="408"/>
      <c r="BR8" s="408"/>
      <c r="BS8" s="408"/>
      <c r="BT8" s="408"/>
      <c r="BU8" s="409"/>
      <c r="BV8" s="407">
        <v>1887170</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0.44</v>
      </c>
      <c r="CU8" s="521"/>
      <c r="CV8" s="521"/>
      <c r="CW8" s="521"/>
      <c r="CX8" s="521"/>
      <c r="CY8" s="521"/>
      <c r="CZ8" s="521"/>
      <c r="DA8" s="522"/>
      <c r="DB8" s="520">
        <v>0.45</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33199</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96</v>
      </c>
      <c r="AV9" s="465"/>
      <c r="AW9" s="465"/>
      <c r="AX9" s="465"/>
      <c r="AY9" s="387" t="s">
        <v>110</v>
      </c>
      <c r="AZ9" s="388"/>
      <c r="BA9" s="388"/>
      <c r="BB9" s="388"/>
      <c r="BC9" s="388"/>
      <c r="BD9" s="388"/>
      <c r="BE9" s="388"/>
      <c r="BF9" s="388"/>
      <c r="BG9" s="388"/>
      <c r="BH9" s="388"/>
      <c r="BI9" s="388"/>
      <c r="BJ9" s="388"/>
      <c r="BK9" s="388"/>
      <c r="BL9" s="388"/>
      <c r="BM9" s="389"/>
      <c r="BN9" s="407">
        <v>-38742</v>
      </c>
      <c r="BO9" s="408"/>
      <c r="BP9" s="408"/>
      <c r="BQ9" s="408"/>
      <c r="BR9" s="408"/>
      <c r="BS9" s="408"/>
      <c r="BT9" s="408"/>
      <c r="BU9" s="409"/>
      <c r="BV9" s="407">
        <v>-186016</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13.2</v>
      </c>
      <c r="CU9" s="378"/>
      <c r="CV9" s="378"/>
      <c r="CW9" s="378"/>
      <c r="CX9" s="378"/>
      <c r="CY9" s="378"/>
      <c r="CZ9" s="378"/>
      <c r="DA9" s="379"/>
      <c r="DB9" s="377">
        <v>13.5</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35457</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4354</v>
      </c>
      <c r="BO10" s="408"/>
      <c r="BP10" s="408"/>
      <c r="BQ10" s="408"/>
      <c r="BR10" s="408"/>
      <c r="BS10" s="408"/>
      <c r="BT10" s="408"/>
      <c r="BU10" s="409"/>
      <c r="BV10" s="407">
        <v>4097</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114</v>
      </c>
      <c r="AV11" s="465"/>
      <c r="AW11" s="465"/>
      <c r="AX11" s="465"/>
      <c r="AY11" s="387" t="s">
        <v>120</v>
      </c>
      <c r="AZ11" s="388"/>
      <c r="BA11" s="388"/>
      <c r="BB11" s="388"/>
      <c r="BC11" s="388"/>
      <c r="BD11" s="388"/>
      <c r="BE11" s="388"/>
      <c r="BF11" s="388"/>
      <c r="BG11" s="388"/>
      <c r="BH11" s="388"/>
      <c r="BI11" s="388"/>
      <c r="BJ11" s="388"/>
      <c r="BK11" s="388"/>
      <c r="BL11" s="388"/>
      <c r="BM11" s="389"/>
      <c r="BN11" s="407">
        <v>492143</v>
      </c>
      <c r="BO11" s="408"/>
      <c r="BP11" s="408"/>
      <c r="BQ11" s="408"/>
      <c r="BR11" s="408"/>
      <c r="BS11" s="408"/>
      <c r="BT11" s="408"/>
      <c r="BU11" s="409"/>
      <c r="BV11" s="407">
        <v>497009</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33073</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96</v>
      </c>
      <c r="AV12" s="465"/>
      <c r="AW12" s="465"/>
      <c r="AX12" s="465"/>
      <c r="AY12" s="387" t="s">
        <v>128</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32799</v>
      </c>
      <c r="S13" s="511"/>
      <c r="T13" s="511"/>
      <c r="U13" s="511"/>
      <c r="V13" s="512"/>
      <c r="W13" s="498" t="s">
        <v>133</v>
      </c>
      <c r="X13" s="420"/>
      <c r="Y13" s="420"/>
      <c r="Z13" s="420"/>
      <c r="AA13" s="420"/>
      <c r="AB13" s="421"/>
      <c r="AC13" s="383">
        <v>992</v>
      </c>
      <c r="AD13" s="384"/>
      <c r="AE13" s="384"/>
      <c r="AF13" s="384"/>
      <c r="AG13" s="385"/>
      <c r="AH13" s="383">
        <v>1235</v>
      </c>
      <c r="AI13" s="384"/>
      <c r="AJ13" s="384"/>
      <c r="AK13" s="384"/>
      <c r="AL13" s="386"/>
      <c r="AM13" s="476" t="s">
        <v>134</v>
      </c>
      <c r="AN13" s="381"/>
      <c r="AO13" s="381"/>
      <c r="AP13" s="381"/>
      <c r="AQ13" s="381"/>
      <c r="AR13" s="381"/>
      <c r="AS13" s="381"/>
      <c r="AT13" s="382"/>
      <c r="AU13" s="464" t="s">
        <v>114</v>
      </c>
      <c r="AV13" s="465"/>
      <c r="AW13" s="465"/>
      <c r="AX13" s="465"/>
      <c r="AY13" s="387" t="s">
        <v>135</v>
      </c>
      <c r="AZ13" s="388"/>
      <c r="BA13" s="388"/>
      <c r="BB13" s="388"/>
      <c r="BC13" s="388"/>
      <c r="BD13" s="388"/>
      <c r="BE13" s="388"/>
      <c r="BF13" s="388"/>
      <c r="BG13" s="388"/>
      <c r="BH13" s="388"/>
      <c r="BI13" s="388"/>
      <c r="BJ13" s="388"/>
      <c r="BK13" s="388"/>
      <c r="BL13" s="388"/>
      <c r="BM13" s="389"/>
      <c r="BN13" s="407">
        <v>457755</v>
      </c>
      <c r="BO13" s="408"/>
      <c r="BP13" s="408"/>
      <c r="BQ13" s="408"/>
      <c r="BR13" s="408"/>
      <c r="BS13" s="408"/>
      <c r="BT13" s="408"/>
      <c r="BU13" s="409"/>
      <c r="BV13" s="407">
        <v>315090</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8.4</v>
      </c>
      <c r="CU13" s="378"/>
      <c r="CV13" s="378"/>
      <c r="CW13" s="378"/>
      <c r="CX13" s="378"/>
      <c r="CY13" s="378"/>
      <c r="CZ13" s="378"/>
      <c r="DA13" s="379"/>
      <c r="DB13" s="377">
        <v>9</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33577</v>
      </c>
      <c r="S14" s="511"/>
      <c r="T14" s="511"/>
      <c r="U14" s="511"/>
      <c r="V14" s="512"/>
      <c r="W14" s="513"/>
      <c r="X14" s="423"/>
      <c r="Y14" s="423"/>
      <c r="Z14" s="423"/>
      <c r="AA14" s="423"/>
      <c r="AB14" s="424"/>
      <c r="AC14" s="503">
        <v>6.1</v>
      </c>
      <c r="AD14" s="504"/>
      <c r="AE14" s="504"/>
      <c r="AF14" s="504"/>
      <c r="AG14" s="505"/>
      <c r="AH14" s="503">
        <v>7.4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9.1999999999999993</v>
      </c>
      <c r="CU14" s="515"/>
      <c r="CV14" s="515"/>
      <c r="CW14" s="515"/>
      <c r="CX14" s="515"/>
      <c r="CY14" s="515"/>
      <c r="CZ14" s="515"/>
      <c r="DA14" s="516"/>
      <c r="DB14" s="514">
        <v>18.899999999999999</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132</v>
      </c>
      <c r="N15" s="508"/>
      <c r="O15" s="508"/>
      <c r="P15" s="508"/>
      <c r="Q15" s="509"/>
      <c r="R15" s="510">
        <v>33343</v>
      </c>
      <c r="S15" s="511"/>
      <c r="T15" s="511"/>
      <c r="U15" s="511"/>
      <c r="V15" s="512"/>
      <c r="W15" s="498" t="s">
        <v>139</v>
      </c>
      <c r="X15" s="420"/>
      <c r="Y15" s="420"/>
      <c r="Z15" s="420"/>
      <c r="AA15" s="420"/>
      <c r="AB15" s="421"/>
      <c r="AC15" s="383">
        <v>5207</v>
      </c>
      <c r="AD15" s="384"/>
      <c r="AE15" s="384"/>
      <c r="AF15" s="384"/>
      <c r="AG15" s="385"/>
      <c r="AH15" s="383">
        <v>5602</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4366955</v>
      </c>
      <c r="BO15" s="403"/>
      <c r="BP15" s="403"/>
      <c r="BQ15" s="403"/>
      <c r="BR15" s="403"/>
      <c r="BS15" s="403"/>
      <c r="BT15" s="403"/>
      <c r="BU15" s="404"/>
      <c r="BV15" s="402">
        <v>4404629</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31.9</v>
      </c>
      <c r="AD16" s="504"/>
      <c r="AE16" s="504"/>
      <c r="AF16" s="504"/>
      <c r="AG16" s="505"/>
      <c r="AH16" s="503">
        <v>33.4</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9823686</v>
      </c>
      <c r="BO16" s="408"/>
      <c r="BP16" s="408"/>
      <c r="BQ16" s="408"/>
      <c r="BR16" s="408"/>
      <c r="BS16" s="408"/>
      <c r="BT16" s="408"/>
      <c r="BU16" s="409"/>
      <c r="BV16" s="407">
        <v>9850998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10114</v>
      </c>
      <c r="AD17" s="384"/>
      <c r="AE17" s="384"/>
      <c r="AF17" s="384"/>
      <c r="AG17" s="385"/>
      <c r="AH17" s="383">
        <v>9931</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5557135</v>
      </c>
      <c r="BO17" s="408"/>
      <c r="BP17" s="408"/>
      <c r="BQ17" s="408"/>
      <c r="BR17" s="408"/>
      <c r="BS17" s="408"/>
      <c r="BT17" s="408"/>
      <c r="BU17" s="409"/>
      <c r="BV17" s="407">
        <v>5600151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149</v>
      </c>
      <c r="C18" s="470"/>
      <c r="D18" s="470"/>
      <c r="E18" s="471"/>
      <c r="F18" s="471"/>
      <c r="G18" s="471"/>
      <c r="H18" s="471"/>
      <c r="I18" s="471"/>
      <c r="J18" s="471"/>
      <c r="K18" s="471"/>
      <c r="L18" s="472">
        <v>445.63</v>
      </c>
      <c r="M18" s="472"/>
      <c r="N18" s="472"/>
      <c r="O18" s="472"/>
      <c r="P18" s="472"/>
      <c r="Q18" s="472"/>
      <c r="R18" s="473"/>
      <c r="S18" s="473"/>
      <c r="T18" s="473"/>
      <c r="U18" s="473"/>
      <c r="V18" s="474"/>
      <c r="W18" s="488"/>
      <c r="X18" s="489"/>
      <c r="Y18" s="489"/>
      <c r="Z18" s="489"/>
      <c r="AA18" s="489"/>
      <c r="AB18" s="499"/>
      <c r="AC18" s="371">
        <v>62</v>
      </c>
      <c r="AD18" s="372"/>
      <c r="AE18" s="372"/>
      <c r="AF18" s="372"/>
      <c r="AG18" s="475"/>
      <c r="AH18" s="371">
        <v>59.2</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9895633</v>
      </c>
      <c r="BO18" s="408"/>
      <c r="BP18" s="408"/>
      <c r="BQ18" s="408"/>
      <c r="BR18" s="408"/>
      <c r="BS18" s="408"/>
      <c r="BT18" s="408"/>
      <c r="BU18" s="409"/>
      <c r="BV18" s="407">
        <v>9706108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151</v>
      </c>
      <c r="C19" s="470"/>
      <c r="D19" s="470"/>
      <c r="E19" s="471"/>
      <c r="F19" s="471"/>
      <c r="G19" s="471"/>
      <c r="H19" s="471"/>
      <c r="I19" s="471"/>
      <c r="J19" s="471"/>
      <c r="K19" s="471"/>
      <c r="L19" s="477">
        <v>74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16758957</v>
      </c>
      <c r="BO19" s="408"/>
      <c r="BP19" s="408"/>
      <c r="BQ19" s="408"/>
      <c r="BR19" s="408"/>
      <c r="BS19" s="408"/>
      <c r="BT19" s="408"/>
      <c r="BU19" s="409"/>
      <c r="BV19" s="407">
        <v>16603008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153</v>
      </c>
      <c r="C20" s="470"/>
      <c r="D20" s="470"/>
      <c r="E20" s="471"/>
      <c r="F20" s="471"/>
      <c r="G20" s="471"/>
      <c r="H20" s="471"/>
      <c r="I20" s="471"/>
      <c r="J20" s="471"/>
      <c r="K20" s="471"/>
      <c r="L20" s="477">
        <v>11562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18956410</v>
      </c>
      <c r="BO23" s="408"/>
      <c r="BP23" s="408"/>
      <c r="BQ23" s="408"/>
      <c r="BR23" s="408"/>
      <c r="BS23" s="408"/>
      <c r="BT23" s="408"/>
      <c r="BU23" s="409"/>
      <c r="BV23" s="407">
        <v>19966927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162</v>
      </c>
      <c r="F24" s="381"/>
      <c r="G24" s="381"/>
      <c r="H24" s="381"/>
      <c r="I24" s="381"/>
      <c r="J24" s="381"/>
      <c r="K24" s="382"/>
      <c r="L24" s="383">
        <v>1</v>
      </c>
      <c r="M24" s="384"/>
      <c r="N24" s="384"/>
      <c r="O24" s="384"/>
      <c r="P24" s="385"/>
      <c r="Q24" s="383">
        <v>8012</v>
      </c>
      <c r="R24" s="384"/>
      <c r="S24" s="384"/>
      <c r="T24" s="384"/>
      <c r="U24" s="384"/>
      <c r="V24" s="385"/>
      <c r="W24" s="449"/>
      <c r="X24" s="440"/>
      <c r="Y24" s="441"/>
      <c r="Z24" s="380" t="s">
        <v>163</v>
      </c>
      <c r="AA24" s="381"/>
      <c r="AB24" s="381"/>
      <c r="AC24" s="381"/>
      <c r="AD24" s="381"/>
      <c r="AE24" s="381"/>
      <c r="AF24" s="381"/>
      <c r="AG24" s="382"/>
      <c r="AH24" s="383">
        <v>292</v>
      </c>
      <c r="AI24" s="384"/>
      <c r="AJ24" s="384"/>
      <c r="AK24" s="384"/>
      <c r="AL24" s="385"/>
      <c r="AM24" s="383">
        <v>857604</v>
      </c>
      <c r="AN24" s="384"/>
      <c r="AO24" s="384"/>
      <c r="AP24" s="384"/>
      <c r="AQ24" s="384"/>
      <c r="AR24" s="385"/>
      <c r="AS24" s="383">
        <v>2937</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10982950</v>
      </c>
      <c r="BO24" s="408"/>
      <c r="BP24" s="408"/>
      <c r="BQ24" s="408"/>
      <c r="BR24" s="408"/>
      <c r="BS24" s="408"/>
      <c r="BT24" s="408"/>
      <c r="BU24" s="409"/>
      <c r="BV24" s="407">
        <v>12057848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165</v>
      </c>
      <c r="F25" s="381"/>
      <c r="G25" s="381"/>
      <c r="H25" s="381"/>
      <c r="I25" s="381"/>
      <c r="J25" s="381"/>
      <c r="K25" s="382"/>
      <c r="L25" s="383">
        <v>1</v>
      </c>
      <c r="M25" s="384"/>
      <c r="N25" s="384"/>
      <c r="O25" s="384"/>
      <c r="P25" s="385"/>
      <c r="Q25" s="383">
        <v>6034</v>
      </c>
      <c r="R25" s="384"/>
      <c r="S25" s="384"/>
      <c r="T25" s="384"/>
      <c r="U25" s="384"/>
      <c r="V25" s="385"/>
      <c r="W25" s="449"/>
      <c r="X25" s="440"/>
      <c r="Y25" s="441"/>
      <c r="Z25" s="380" t="s">
        <v>166</v>
      </c>
      <c r="AA25" s="381"/>
      <c r="AB25" s="381"/>
      <c r="AC25" s="381"/>
      <c r="AD25" s="381"/>
      <c r="AE25" s="381"/>
      <c r="AF25" s="381"/>
      <c r="AG25" s="382"/>
      <c r="AH25" s="383" t="s">
        <v>167</v>
      </c>
      <c r="AI25" s="384"/>
      <c r="AJ25" s="384"/>
      <c r="AK25" s="384"/>
      <c r="AL25" s="385"/>
      <c r="AM25" s="383" t="s">
        <v>131</v>
      </c>
      <c r="AN25" s="384"/>
      <c r="AO25" s="384"/>
      <c r="AP25" s="384"/>
      <c r="AQ25" s="384"/>
      <c r="AR25" s="385"/>
      <c r="AS25" s="383" t="s">
        <v>168</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335059</v>
      </c>
      <c r="BO25" s="403"/>
      <c r="BP25" s="403"/>
      <c r="BQ25" s="403"/>
      <c r="BR25" s="403"/>
      <c r="BS25" s="403"/>
      <c r="BT25" s="403"/>
      <c r="BU25" s="404"/>
      <c r="BV25" s="402">
        <v>457937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5281</v>
      </c>
      <c r="R26" s="384"/>
      <c r="S26" s="384"/>
      <c r="T26" s="384"/>
      <c r="U26" s="384"/>
      <c r="V26" s="385"/>
      <c r="W26" s="449"/>
      <c r="X26" s="440"/>
      <c r="Y26" s="441"/>
      <c r="Z26" s="380" t="s">
        <v>171</v>
      </c>
      <c r="AA26" s="462"/>
      <c r="AB26" s="462"/>
      <c r="AC26" s="462"/>
      <c r="AD26" s="462"/>
      <c r="AE26" s="462"/>
      <c r="AF26" s="462"/>
      <c r="AG26" s="463"/>
      <c r="AH26" s="383">
        <v>20</v>
      </c>
      <c r="AI26" s="384"/>
      <c r="AJ26" s="384"/>
      <c r="AK26" s="384"/>
      <c r="AL26" s="385"/>
      <c r="AM26" s="383">
        <v>57380</v>
      </c>
      <c r="AN26" s="384"/>
      <c r="AO26" s="384"/>
      <c r="AP26" s="384"/>
      <c r="AQ26" s="384"/>
      <c r="AR26" s="385"/>
      <c r="AS26" s="383">
        <v>2869</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131</v>
      </c>
      <c r="BO26" s="408"/>
      <c r="BP26" s="408"/>
      <c r="BQ26" s="408"/>
      <c r="BR26" s="408"/>
      <c r="BS26" s="408"/>
      <c r="BT26" s="408"/>
      <c r="BU26" s="409"/>
      <c r="BV26" s="407" t="s">
        <v>173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174</v>
      </c>
      <c r="F27" s="381"/>
      <c r="G27" s="381"/>
      <c r="H27" s="381"/>
      <c r="I27" s="381"/>
      <c r="J27" s="381"/>
      <c r="K27" s="382"/>
      <c r="L27" s="383">
        <v>1</v>
      </c>
      <c r="M27" s="384"/>
      <c r="N27" s="384"/>
      <c r="O27" s="384"/>
      <c r="P27" s="385"/>
      <c r="Q27" s="383">
        <v>3645</v>
      </c>
      <c r="R27" s="384"/>
      <c r="S27" s="384"/>
      <c r="T27" s="384"/>
      <c r="U27" s="384"/>
      <c r="V27" s="385"/>
      <c r="W27" s="449"/>
      <c r="X27" s="440"/>
      <c r="Y27" s="441"/>
      <c r="Z27" s="380" t="s">
        <v>175</v>
      </c>
      <c r="AA27" s="381"/>
      <c r="AB27" s="381"/>
      <c r="AC27" s="381"/>
      <c r="AD27" s="381"/>
      <c r="AE27" s="381"/>
      <c r="AF27" s="381"/>
      <c r="AG27" s="382"/>
      <c r="AH27" s="383">
        <v>16</v>
      </c>
      <c r="AI27" s="384"/>
      <c r="AJ27" s="384"/>
      <c r="AK27" s="384"/>
      <c r="AL27" s="385"/>
      <c r="AM27" s="383">
        <v>50828</v>
      </c>
      <c r="AN27" s="384"/>
      <c r="AO27" s="384"/>
      <c r="AP27" s="384"/>
      <c r="AQ27" s="384"/>
      <c r="AR27" s="385"/>
      <c r="AS27" s="383">
        <v>3177</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573411</v>
      </c>
      <c r="BO27" s="411"/>
      <c r="BP27" s="411"/>
      <c r="BQ27" s="411"/>
      <c r="BR27" s="411"/>
      <c r="BS27" s="411"/>
      <c r="BT27" s="411"/>
      <c r="BU27" s="412"/>
      <c r="BV27" s="410">
        <v>573390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177</v>
      </c>
      <c r="F28" s="381"/>
      <c r="G28" s="381"/>
      <c r="H28" s="381"/>
      <c r="I28" s="381"/>
      <c r="J28" s="381"/>
      <c r="K28" s="382"/>
      <c r="L28" s="383">
        <v>1</v>
      </c>
      <c r="M28" s="384"/>
      <c r="N28" s="384"/>
      <c r="O28" s="384"/>
      <c r="P28" s="385"/>
      <c r="Q28" s="383">
        <v>2972</v>
      </c>
      <c r="R28" s="384"/>
      <c r="S28" s="384"/>
      <c r="T28" s="384"/>
      <c r="U28" s="384"/>
      <c r="V28" s="385"/>
      <c r="W28" s="449"/>
      <c r="X28" s="440"/>
      <c r="Y28" s="441"/>
      <c r="Z28" s="380" t="s">
        <v>178</v>
      </c>
      <c r="AA28" s="381"/>
      <c r="AB28" s="381"/>
      <c r="AC28" s="381"/>
      <c r="AD28" s="381"/>
      <c r="AE28" s="381"/>
      <c r="AF28" s="381"/>
      <c r="AG28" s="382"/>
      <c r="AH28" s="383" t="s">
        <v>173</v>
      </c>
      <c r="AI28" s="384"/>
      <c r="AJ28" s="384"/>
      <c r="AK28" s="384"/>
      <c r="AL28" s="385"/>
      <c r="AM28" s="383" t="s">
        <v>131</v>
      </c>
      <c r="AN28" s="384"/>
      <c r="AO28" s="384"/>
      <c r="AP28" s="384"/>
      <c r="AQ28" s="384"/>
      <c r="AR28" s="385"/>
      <c r="AS28" s="383" t="s">
        <v>179</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5087570</v>
      </c>
      <c r="BO28" s="403"/>
      <c r="BP28" s="403"/>
      <c r="BQ28" s="403"/>
      <c r="BR28" s="403"/>
      <c r="BS28" s="403"/>
      <c r="BT28" s="403"/>
      <c r="BU28" s="404"/>
      <c r="BV28" s="402">
        <v>5083216</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16</v>
      </c>
      <c r="M29" s="384"/>
      <c r="N29" s="384"/>
      <c r="O29" s="384"/>
      <c r="P29" s="385"/>
      <c r="Q29" s="383">
        <v>2841</v>
      </c>
      <c r="R29" s="384"/>
      <c r="S29" s="384"/>
      <c r="T29" s="384"/>
      <c r="U29" s="384"/>
      <c r="V29" s="385"/>
      <c r="W29" s="450"/>
      <c r="X29" s="451"/>
      <c r="Y29" s="452"/>
      <c r="Z29" s="380" t="s">
        <v>182</v>
      </c>
      <c r="AA29" s="381"/>
      <c r="AB29" s="381"/>
      <c r="AC29" s="381"/>
      <c r="AD29" s="381"/>
      <c r="AE29" s="381"/>
      <c r="AF29" s="381"/>
      <c r="AG29" s="382"/>
      <c r="AH29" s="383">
        <v>308</v>
      </c>
      <c r="AI29" s="384"/>
      <c r="AJ29" s="384"/>
      <c r="AK29" s="384"/>
      <c r="AL29" s="385"/>
      <c r="AM29" s="383">
        <v>908432</v>
      </c>
      <c r="AN29" s="384"/>
      <c r="AO29" s="384"/>
      <c r="AP29" s="384"/>
      <c r="AQ29" s="384"/>
      <c r="AR29" s="385"/>
      <c r="AS29" s="383">
        <v>2949</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447088</v>
      </c>
      <c r="BO29" s="408"/>
      <c r="BP29" s="408"/>
      <c r="BQ29" s="408"/>
      <c r="BR29" s="408"/>
      <c r="BS29" s="408"/>
      <c r="BT29" s="408"/>
      <c r="BU29" s="409"/>
      <c r="BV29" s="407">
        <v>946292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92.4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1108291</v>
      </c>
      <c r="BO30" s="411"/>
      <c r="BP30" s="411"/>
      <c r="BQ30" s="411"/>
      <c r="BR30" s="411"/>
      <c r="BS30" s="411"/>
      <c r="BT30" s="411"/>
      <c r="BU30" s="412"/>
      <c r="BV30" s="410">
        <v>975912</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193</v>
      </c>
      <c r="V33" s="370"/>
      <c r="W33" s="369" t="s">
        <v>194</v>
      </c>
      <c r="X33" s="369"/>
      <c r="Y33" s="369"/>
      <c r="Z33" s="369"/>
      <c r="AA33" s="369"/>
      <c r="AB33" s="369"/>
      <c r="AC33" s="369"/>
      <c r="AD33" s="369"/>
      <c r="AE33" s="369"/>
      <c r="AF33" s="369"/>
      <c r="AG33" s="369"/>
      <c r="AH33" s="369"/>
      <c r="AI33" s="369"/>
      <c r="AJ33" s="369"/>
      <c r="AK33" s="369"/>
      <c r="AL33" s="195"/>
      <c r="AM33" s="370" t="s">
        <v>193</v>
      </c>
      <c r="AN33" s="370"/>
      <c r="AO33" s="369" t="s">
        <v>195</v>
      </c>
      <c r="AP33" s="369"/>
      <c r="AQ33" s="369"/>
      <c r="AR33" s="369"/>
      <c r="AS33" s="369"/>
      <c r="AT33" s="369"/>
      <c r="AU33" s="369"/>
      <c r="AV33" s="369"/>
      <c r="AW33" s="369"/>
      <c r="AX33" s="369"/>
      <c r="AY33" s="369"/>
      <c r="AZ33" s="369"/>
      <c r="BA33" s="369"/>
      <c r="BB33" s="369"/>
      <c r="BC33" s="369"/>
      <c r="BD33" s="196"/>
      <c r="BE33" s="369" t="s">
        <v>196</v>
      </c>
      <c r="BF33" s="369"/>
      <c r="BG33" s="369" t="s">
        <v>197</v>
      </c>
      <c r="BH33" s="369"/>
      <c r="BI33" s="369"/>
      <c r="BJ33" s="369"/>
      <c r="BK33" s="369"/>
      <c r="BL33" s="369"/>
      <c r="BM33" s="369"/>
      <c r="BN33" s="369"/>
      <c r="BO33" s="369"/>
      <c r="BP33" s="369"/>
      <c r="BQ33" s="369"/>
      <c r="BR33" s="369"/>
      <c r="BS33" s="369"/>
      <c r="BT33" s="369"/>
      <c r="BU33" s="369"/>
      <c r="BV33" s="196"/>
      <c r="BW33" s="370" t="s">
        <v>196</v>
      </c>
      <c r="BX33" s="370"/>
      <c r="BY33" s="369" t="s">
        <v>198</v>
      </c>
      <c r="BZ33" s="369"/>
      <c r="CA33" s="369"/>
      <c r="CB33" s="369"/>
      <c r="CC33" s="369"/>
      <c r="CD33" s="369"/>
      <c r="CE33" s="369"/>
      <c r="CF33" s="369"/>
      <c r="CG33" s="369"/>
      <c r="CH33" s="369"/>
      <c r="CI33" s="369"/>
      <c r="CJ33" s="369"/>
      <c r="CK33" s="369"/>
      <c r="CL33" s="369"/>
      <c r="CM33" s="369"/>
      <c r="CN33" s="195"/>
      <c r="CO33" s="370" t="s">
        <v>191</v>
      </c>
      <c r="CP33" s="370"/>
      <c r="CQ33" s="369" t="s">
        <v>199</v>
      </c>
      <c r="CR33" s="369"/>
      <c r="CS33" s="369"/>
      <c r="CT33" s="369"/>
      <c r="CU33" s="369"/>
      <c r="CV33" s="369"/>
      <c r="CW33" s="369"/>
      <c r="CX33" s="369"/>
      <c r="CY33" s="369"/>
      <c r="CZ33" s="369"/>
      <c r="DA33" s="369"/>
      <c r="DB33" s="369"/>
      <c r="DC33" s="369"/>
      <c r="DD33" s="369"/>
      <c r="DE33" s="369"/>
      <c r="DF33" s="195"/>
      <c r="DG33" s="368" t="s">
        <v>200</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ガス事業会計</v>
      </c>
      <c r="AP34" s="365"/>
      <c r="AQ34" s="365"/>
      <c r="AR34" s="365"/>
      <c r="AS34" s="365"/>
      <c r="AT34" s="365"/>
      <c r="AU34" s="365"/>
      <c r="AV34" s="365"/>
      <c r="AW34" s="365"/>
      <c r="AX34" s="365"/>
      <c r="AY34" s="365"/>
      <c r="AZ34" s="365"/>
      <c r="BA34" s="365"/>
      <c r="BB34" s="365"/>
      <c r="BC34" s="365"/>
      <c r="BD34" s="193"/>
      <c r="BE34" s="366">
        <f>IF(BG34="","",MAX(C34:D43,U34:V43,AM34:AN43)+1)</f>
        <v>9</v>
      </c>
      <c r="BF34" s="366"/>
      <c r="BG34" s="365" t="str">
        <f>IF('各会計、関係団体の財政状況及び健全化判断比率'!B35="","",'各会計、関係団体の財政状況及び健全化判断比率'!B35)</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11</v>
      </c>
      <c r="BX34" s="366"/>
      <c r="BY34" s="365" t="str">
        <f>IF('各会計、関係団体の財政状況及び健全化判断比率'!B68="","",'各会計、関係団体の財政状況及び健全化判断比率'!B68)</f>
        <v>上越地域消防事務組合</v>
      </c>
      <c r="BZ34" s="365"/>
      <c r="CA34" s="365"/>
      <c r="CB34" s="365"/>
      <c r="CC34" s="365"/>
      <c r="CD34" s="365"/>
      <c r="CE34" s="365"/>
      <c r="CF34" s="365"/>
      <c r="CG34" s="365"/>
      <c r="CH34" s="365"/>
      <c r="CI34" s="365"/>
      <c r="CJ34" s="365"/>
      <c r="CK34" s="365"/>
      <c r="CL34" s="365"/>
      <c r="CM34" s="365"/>
      <c r="CN34" s="193"/>
      <c r="CO34" s="366">
        <f>IF(CQ34="","",MAX(C34:D43,U34:V43,AM34:AN43,BE34:BF43,BW34:BX43)+1)</f>
        <v>21</v>
      </c>
      <c r="CP34" s="366"/>
      <c r="CQ34" s="365" t="str">
        <f>IF('各会計、関係団体の財政状況及び健全化判断比率'!BS7="","",'各会計、関係団体の財政状況及び健全化判断比率'!BS7)</f>
        <v>妙高ふるさと振興</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f t="shared" ref="AM35:AM43" si="0">IF(AO35="","",AM34+1)</f>
        <v>6</v>
      </c>
      <c r="AN35" s="366"/>
      <c r="AO35" s="365" t="str">
        <f>IF('各会計、関係団体の財政状況及び健全化判断比率'!B32="","",'各会計、関係団体の財政状況及び健全化判断比率'!B32)</f>
        <v>水道事業会計</v>
      </c>
      <c r="AP35" s="365"/>
      <c r="AQ35" s="365"/>
      <c r="AR35" s="365"/>
      <c r="AS35" s="365"/>
      <c r="AT35" s="365"/>
      <c r="AU35" s="365"/>
      <c r="AV35" s="365"/>
      <c r="AW35" s="365"/>
      <c r="AX35" s="365"/>
      <c r="AY35" s="365"/>
      <c r="AZ35" s="365"/>
      <c r="BA35" s="365"/>
      <c r="BB35" s="365"/>
      <c r="BC35" s="365"/>
      <c r="BD35" s="193"/>
      <c r="BE35" s="366">
        <f t="shared" ref="BE35:BE43" si="1">IF(BG35="","",BE34+1)</f>
        <v>10</v>
      </c>
      <c r="BF35" s="366"/>
      <c r="BG35" s="365" t="str">
        <f>IF('各会計、関係団体の財政状況及び健全化判断比率'!B36="","",'各会計、関係団体の財政状況及び健全化判断比率'!B36)</f>
        <v>高柳工場団地開発事業特別会計</v>
      </c>
      <c r="BH35" s="365"/>
      <c r="BI35" s="365"/>
      <c r="BJ35" s="365"/>
      <c r="BK35" s="365"/>
      <c r="BL35" s="365"/>
      <c r="BM35" s="365"/>
      <c r="BN35" s="365"/>
      <c r="BO35" s="365"/>
      <c r="BP35" s="365"/>
      <c r="BQ35" s="365"/>
      <c r="BR35" s="365"/>
      <c r="BS35" s="365"/>
      <c r="BT35" s="365"/>
      <c r="BU35" s="365"/>
      <c r="BV35" s="193"/>
      <c r="BW35" s="366">
        <f t="shared" ref="BW35:BW43" si="2">IF(BY35="","",BW34+1)</f>
        <v>12</v>
      </c>
      <c r="BX35" s="366"/>
      <c r="BY35" s="365" t="str">
        <f>IF('各会計、関係団体の財政状況及び健全化判断比率'!B69="","",'各会計、関係団体の財政状況及び健全化判断比率'!B69)</f>
        <v>上越広域伝染病院組合</v>
      </c>
      <c r="BZ35" s="365"/>
      <c r="CA35" s="365"/>
      <c r="CB35" s="365"/>
      <c r="CC35" s="365"/>
      <c r="CD35" s="365"/>
      <c r="CE35" s="365"/>
      <c r="CF35" s="365"/>
      <c r="CG35" s="365"/>
      <c r="CH35" s="365"/>
      <c r="CI35" s="365"/>
      <c r="CJ35" s="365"/>
      <c r="CK35" s="365"/>
      <c r="CL35" s="365"/>
      <c r="CM35" s="365"/>
      <c r="CN35" s="193"/>
      <c r="CO35" s="366">
        <f t="shared" ref="CO35:CO43" si="3">IF(CQ35="","",CO34+1)</f>
        <v>22</v>
      </c>
      <c r="CP35" s="366"/>
      <c r="CQ35" s="365" t="str">
        <f>IF('各会計、関係団体の財政状況及び健全化判断比率'!BS8="","",'各会計、関係団体の財政状況及び健全化判断比率'!BS8)</f>
        <v>まちづくり新井</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介護保険特別会計</v>
      </c>
      <c r="X36" s="365"/>
      <c r="Y36" s="365"/>
      <c r="Z36" s="365"/>
      <c r="AA36" s="365"/>
      <c r="AB36" s="365"/>
      <c r="AC36" s="365"/>
      <c r="AD36" s="365"/>
      <c r="AE36" s="365"/>
      <c r="AF36" s="365"/>
      <c r="AG36" s="365"/>
      <c r="AH36" s="365"/>
      <c r="AI36" s="365"/>
      <c r="AJ36" s="365"/>
      <c r="AK36" s="365"/>
      <c r="AL36" s="193"/>
      <c r="AM36" s="366">
        <f t="shared" si="0"/>
        <v>7</v>
      </c>
      <c r="AN36" s="366"/>
      <c r="AO36" s="365" t="str">
        <f>IF('各会計、関係団体の財政状況及び健全化判断比率'!B33="","",'各会計、関係団体の財政状況及び健全化判断比率'!B33)</f>
        <v>公共下水道事業会計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13</v>
      </c>
      <c r="BX36" s="366"/>
      <c r="BY36" s="365" t="str">
        <f>IF('各会計、関係団体の財政状況及び健全化判断比率'!B70="","",'各会計、関係団体の財政状況及び健全化判断比率'!B70)</f>
        <v>新潟県市町村総合事務組合【一般会計】</v>
      </c>
      <c r="BZ36" s="365"/>
      <c r="CA36" s="365"/>
      <c r="CB36" s="365"/>
      <c r="CC36" s="365"/>
      <c r="CD36" s="365"/>
      <c r="CE36" s="365"/>
      <c r="CF36" s="365"/>
      <c r="CG36" s="365"/>
      <c r="CH36" s="365"/>
      <c r="CI36" s="365"/>
      <c r="CJ36" s="365"/>
      <c r="CK36" s="365"/>
      <c r="CL36" s="365"/>
      <c r="CM36" s="365"/>
      <c r="CN36" s="193"/>
      <c r="CO36" s="366">
        <f t="shared" si="3"/>
        <v>23</v>
      </c>
      <c r="CP36" s="366"/>
      <c r="CQ36" s="365" t="str">
        <f>IF('各会計、関係団体の財政状況及び健全化判断比率'!BS9="","",'各会計、関係団体の財政状況及び健全化判断比率'!BS9)</f>
        <v>妙高文化振興事業団</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f t="shared" si="0"/>
        <v>8</v>
      </c>
      <c r="AN37" s="366"/>
      <c r="AO37" s="365" t="str">
        <f>IF('各会計、関係団体の財政状況及び健全化判断比率'!B34="","",'各会計、関係団体の財政状況及び健全化判断比率'!B34)</f>
        <v>農業集落排水事業会計</v>
      </c>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14</v>
      </c>
      <c r="BX37" s="366"/>
      <c r="BY37" s="365" t="str">
        <f>IF('各会計、関係団体の財政状況及び健全化判断比率'!B71="","",'各会計、関係団体の財政状況及び健全化判断比率'!B71)</f>
        <v>新潟県市町村総合事務組合【職員退職手当支給事業特別会計】</v>
      </c>
      <c r="BZ37" s="365"/>
      <c r="CA37" s="365"/>
      <c r="CB37" s="365"/>
      <c r="CC37" s="365"/>
      <c r="CD37" s="365"/>
      <c r="CE37" s="365"/>
      <c r="CF37" s="365"/>
      <c r="CG37" s="365"/>
      <c r="CH37" s="365"/>
      <c r="CI37" s="365"/>
      <c r="CJ37" s="365"/>
      <c r="CK37" s="365"/>
      <c r="CL37" s="365"/>
      <c r="CM37" s="365"/>
      <c r="CN37" s="193"/>
      <c r="CO37" s="366">
        <f t="shared" si="3"/>
        <v>24</v>
      </c>
      <c r="CP37" s="366"/>
      <c r="CQ37" s="365" t="str">
        <f>IF('各会計、関係団体の財政状況及び健全化判断比率'!BS10="","",'各会計、関係団体の財政状況及び健全化判断比率'!BS10)</f>
        <v>妙高市土地開発公社</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15</v>
      </c>
      <c r="BX38" s="366"/>
      <c r="BY38" s="365" t="str">
        <f>IF('各会計、関係団体の財政状況及び健全化判断比率'!B72="","",'各会計、関係団体の財政状況及び健全化判断比率'!B72)</f>
        <v>新潟県市町村総合事務組合【消防団員等公務災害補償事業特別会計】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16</v>
      </c>
      <c r="BX39" s="366"/>
      <c r="BY39" s="365" t="str">
        <f>IF('各会計、関係団体の財政状況及び健全化判断比率'!B73="","",'各会計、関係団体の財政状況及び健全化判断比率'!B73)</f>
        <v>新潟県市町村総合事務組合【消防賞じゅつ金支給事業特別会計】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17</v>
      </c>
      <c r="BX40" s="366"/>
      <c r="BY40" s="365" t="str">
        <f>IF('各会計、関係団体の財政状況及び健全化判断比率'!B74="","",'各会計、関係団体の財政状況及び健全化判断比率'!B74)</f>
        <v>新潟県市町村総合事務組合【非常勤職員公務災害補償等特別会計】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18</v>
      </c>
      <c r="BX41" s="366"/>
      <c r="BY41" s="365" t="str">
        <f>IF('各会計、関係団体の財政状況及び健全化判断比率'!B75="","",'各会計、関係団体の財政状況及び健全化判断比率'!B75)</f>
        <v>新潟県市町村総合事務組合【交通災害共済事業特別会計】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19</v>
      </c>
      <c r="BX42" s="366"/>
      <c r="BY42" s="365" t="str">
        <f>IF('各会計、関係団体の財政状況及び健全化判断比率'!B76="","",'各会計、関係団体の財政状況及び健全化判断比率'!B76)</f>
        <v>新潟県後期高齢者医療広域連合【一般会計】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20</v>
      </c>
      <c r="BX43" s="366"/>
      <c r="BY43" s="365" t="str">
        <f>IF('各会計、関係団体の財政状況及び健全化判断比率'!B77="","",'各会計、関係団体の財政状況及び健全化判断比率'!B77)</f>
        <v>新潟県後期高齢者医療広域連合【後期高齢者医療特別会計】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FtELHrI7oj8AfD+ZtotNlePArtaULXzVWPGUNhtpWLBGyYfmKTg/1C/3jZg8J6xLRkthFNE5nQJeGSYPY26qkg==" saltValue="W+22c4wHjA1NMdqeVwca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186" t="s">
        <v>549</v>
      </c>
      <c r="D34" s="1186"/>
      <c r="E34" s="1187"/>
      <c r="F34" s="32">
        <v>12.31</v>
      </c>
      <c r="G34" s="33">
        <v>14.64</v>
      </c>
      <c r="H34" s="33">
        <v>16.34</v>
      </c>
      <c r="I34" s="33">
        <v>15.26</v>
      </c>
      <c r="J34" s="34">
        <v>15.24</v>
      </c>
      <c r="K34" s="22"/>
      <c r="L34" s="22"/>
      <c r="M34" s="22"/>
      <c r="N34" s="22"/>
      <c r="O34" s="22"/>
      <c r="P34" s="22"/>
    </row>
    <row r="35" spans="1:16" ht="39" customHeight="1">
      <c r="A35" s="22"/>
      <c r="B35" s="35"/>
      <c r="C35" s="1180" t="s">
        <v>550</v>
      </c>
      <c r="D35" s="1181"/>
      <c r="E35" s="1182"/>
      <c r="F35" s="36">
        <v>6.8</v>
      </c>
      <c r="G35" s="37">
        <v>7.42</v>
      </c>
      <c r="H35" s="37">
        <v>7.97</v>
      </c>
      <c r="I35" s="37">
        <v>9.2799999999999994</v>
      </c>
      <c r="J35" s="38">
        <v>11.17</v>
      </c>
      <c r="K35" s="22"/>
      <c r="L35" s="22"/>
      <c r="M35" s="22"/>
      <c r="N35" s="22"/>
      <c r="O35" s="22"/>
      <c r="P35" s="22"/>
    </row>
    <row r="36" spans="1:16" ht="39" customHeight="1">
      <c r="A36" s="22"/>
      <c r="B36" s="35"/>
      <c r="C36" s="1180" t="s">
        <v>551</v>
      </c>
      <c r="D36" s="1181"/>
      <c r="E36" s="1182"/>
      <c r="F36" s="36">
        <v>7.27</v>
      </c>
      <c r="G36" s="37">
        <v>7.92</v>
      </c>
      <c r="H36" s="37">
        <v>8.1300000000000008</v>
      </c>
      <c r="I36" s="37">
        <v>8.75</v>
      </c>
      <c r="J36" s="38">
        <v>9.61</v>
      </c>
      <c r="K36" s="22"/>
      <c r="L36" s="22"/>
      <c r="M36" s="22"/>
      <c r="N36" s="22"/>
      <c r="O36" s="22"/>
      <c r="P36" s="22"/>
    </row>
    <row r="37" spans="1:16" ht="39" customHeight="1">
      <c r="A37" s="22"/>
      <c r="B37" s="35"/>
      <c r="C37" s="1180" t="s">
        <v>552</v>
      </c>
      <c r="D37" s="1181"/>
      <c r="E37" s="1182"/>
      <c r="F37" s="36">
        <v>3.32</v>
      </c>
      <c r="G37" s="37">
        <v>3.4</v>
      </c>
      <c r="H37" s="37">
        <v>3.13</v>
      </c>
      <c r="I37" s="37">
        <v>3.73</v>
      </c>
      <c r="J37" s="38">
        <v>5.7</v>
      </c>
      <c r="K37" s="22"/>
      <c r="L37" s="22"/>
      <c r="M37" s="22"/>
      <c r="N37" s="22"/>
      <c r="O37" s="22"/>
      <c r="P37" s="22"/>
    </row>
    <row r="38" spans="1:16" ht="39" customHeight="1">
      <c r="A38" s="22"/>
      <c r="B38" s="35"/>
      <c r="C38" s="1180" t="s">
        <v>553</v>
      </c>
      <c r="D38" s="1181"/>
      <c r="E38" s="1182"/>
      <c r="F38" s="36">
        <v>2.82</v>
      </c>
      <c r="G38" s="37">
        <v>2.2999999999999998</v>
      </c>
      <c r="H38" s="37">
        <v>2.21</v>
      </c>
      <c r="I38" s="37">
        <v>2.5499999999999998</v>
      </c>
      <c r="J38" s="38">
        <v>3.98</v>
      </c>
      <c r="K38" s="22"/>
      <c r="L38" s="22"/>
      <c r="M38" s="22"/>
      <c r="N38" s="22"/>
      <c r="O38" s="22"/>
      <c r="P38" s="22"/>
    </row>
    <row r="39" spans="1:16" ht="39" customHeight="1">
      <c r="A39" s="22"/>
      <c r="B39" s="35"/>
      <c r="C39" s="1180" t="s">
        <v>554</v>
      </c>
      <c r="D39" s="1181"/>
      <c r="E39" s="1182"/>
      <c r="F39" s="36">
        <v>0.49</v>
      </c>
      <c r="G39" s="37">
        <v>0.99</v>
      </c>
      <c r="H39" s="37">
        <v>0.75</v>
      </c>
      <c r="I39" s="37">
        <v>0.49</v>
      </c>
      <c r="J39" s="38">
        <v>1.25</v>
      </c>
      <c r="K39" s="22"/>
      <c r="L39" s="22"/>
      <c r="M39" s="22"/>
      <c r="N39" s="22"/>
      <c r="O39" s="22"/>
      <c r="P39" s="22"/>
    </row>
    <row r="40" spans="1:16" ht="39" customHeight="1">
      <c r="A40" s="22"/>
      <c r="B40" s="35"/>
      <c r="C40" s="1180" t="s">
        <v>555</v>
      </c>
      <c r="D40" s="1181"/>
      <c r="E40" s="1182"/>
      <c r="F40" s="36">
        <v>1.74</v>
      </c>
      <c r="G40" s="37">
        <v>1.78</v>
      </c>
      <c r="H40" s="37">
        <v>1.6</v>
      </c>
      <c r="I40" s="37">
        <v>1.21</v>
      </c>
      <c r="J40" s="38">
        <v>1.19</v>
      </c>
      <c r="K40" s="22"/>
      <c r="L40" s="22"/>
      <c r="M40" s="22"/>
      <c r="N40" s="22"/>
      <c r="O40" s="22"/>
      <c r="P40" s="22"/>
    </row>
    <row r="41" spans="1:16" ht="39" customHeight="1">
      <c r="A41" s="22"/>
      <c r="B41" s="35"/>
      <c r="C41" s="1180" t="s">
        <v>556</v>
      </c>
      <c r="D41" s="1181"/>
      <c r="E41" s="1182"/>
      <c r="F41" s="36">
        <v>1.48</v>
      </c>
      <c r="G41" s="37">
        <v>1.34</v>
      </c>
      <c r="H41" s="37">
        <v>1</v>
      </c>
      <c r="I41" s="37">
        <v>0.85</v>
      </c>
      <c r="J41" s="38">
        <v>0.83</v>
      </c>
      <c r="K41" s="22"/>
      <c r="L41" s="22"/>
      <c r="M41" s="22"/>
      <c r="N41" s="22"/>
      <c r="O41" s="22"/>
      <c r="P41" s="22"/>
    </row>
    <row r="42" spans="1:16" ht="39" customHeight="1">
      <c r="A42" s="22"/>
      <c r="B42" s="39"/>
      <c r="C42" s="1180" t="s">
        <v>557</v>
      </c>
      <c r="D42" s="1181"/>
      <c r="E42" s="1182"/>
      <c r="F42" s="36" t="s">
        <v>502</v>
      </c>
      <c r="G42" s="37" t="s">
        <v>502</v>
      </c>
      <c r="H42" s="37" t="s">
        <v>502</v>
      </c>
      <c r="I42" s="37" t="s">
        <v>502</v>
      </c>
      <c r="J42" s="38" t="s">
        <v>502</v>
      </c>
      <c r="K42" s="22"/>
      <c r="L42" s="22"/>
      <c r="M42" s="22"/>
      <c r="N42" s="22"/>
      <c r="O42" s="22"/>
      <c r="P42" s="22"/>
    </row>
    <row r="43" spans="1:16" ht="39" customHeight="1" thickBot="1">
      <c r="A43" s="22"/>
      <c r="B43" s="40"/>
      <c r="C43" s="1183" t="s">
        <v>558</v>
      </c>
      <c r="D43" s="1184"/>
      <c r="E43" s="1185"/>
      <c r="F43" s="41">
        <v>0.01</v>
      </c>
      <c r="G43" s="42">
        <v>0.02</v>
      </c>
      <c r="H43" s="42">
        <v>0.01</v>
      </c>
      <c r="I43" s="42">
        <v>0.03</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s7yBfUzGBV3NF+KxvGUTj9owpqApOiV9aYiLQVF2FowoQkG+/Dv3kzRw1P9ncvMM2tXSkn/TXkOq4aR19XipQ==" saltValue="soyCHCbYKOJN4ytmQN8A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196" t="s">
        <v>11</v>
      </c>
      <c r="C45" s="1197"/>
      <c r="D45" s="58"/>
      <c r="E45" s="1202" t="s">
        <v>12</v>
      </c>
      <c r="F45" s="1202"/>
      <c r="G45" s="1202"/>
      <c r="H45" s="1202"/>
      <c r="I45" s="1202"/>
      <c r="J45" s="1203"/>
      <c r="K45" s="59">
        <v>2033</v>
      </c>
      <c r="L45" s="60">
        <v>2026</v>
      </c>
      <c r="M45" s="60">
        <v>1864</v>
      </c>
      <c r="N45" s="60">
        <v>1768</v>
      </c>
      <c r="O45" s="61">
        <v>1755</v>
      </c>
      <c r="P45" s="48"/>
      <c r="Q45" s="48"/>
      <c r="R45" s="48"/>
      <c r="S45" s="48"/>
      <c r="T45" s="48"/>
      <c r="U45" s="48"/>
    </row>
    <row r="46" spans="1:21" ht="30.75" customHeight="1">
      <c r="A46" s="48"/>
      <c r="B46" s="1198"/>
      <c r="C46" s="1199"/>
      <c r="D46" s="62"/>
      <c r="E46" s="1190" t="s">
        <v>13</v>
      </c>
      <c r="F46" s="1190"/>
      <c r="G46" s="1190"/>
      <c r="H46" s="1190"/>
      <c r="I46" s="1190"/>
      <c r="J46" s="1191"/>
      <c r="K46" s="63" t="s">
        <v>502</v>
      </c>
      <c r="L46" s="64" t="s">
        <v>502</v>
      </c>
      <c r="M46" s="64" t="s">
        <v>502</v>
      </c>
      <c r="N46" s="64" t="s">
        <v>502</v>
      </c>
      <c r="O46" s="65" t="s">
        <v>502</v>
      </c>
      <c r="P46" s="48"/>
      <c r="Q46" s="48"/>
      <c r="R46" s="48"/>
      <c r="S46" s="48"/>
      <c r="T46" s="48"/>
      <c r="U46" s="48"/>
    </row>
    <row r="47" spans="1:21" ht="30.75" customHeight="1">
      <c r="A47" s="48"/>
      <c r="B47" s="1198"/>
      <c r="C47" s="1199"/>
      <c r="D47" s="62"/>
      <c r="E47" s="1190" t="s">
        <v>14</v>
      </c>
      <c r="F47" s="1190"/>
      <c r="G47" s="1190"/>
      <c r="H47" s="1190"/>
      <c r="I47" s="1190"/>
      <c r="J47" s="1191"/>
      <c r="K47" s="63" t="s">
        <v>502</v>
      </c>
      <c r="L47" s="64" t="s">
        <v>502</v>
      </c>
      <c r="M47" s="64" t="s">
        <v>502</v>
      </c>
      <c r="N47" s="64" t="s">
        <v>502</v>
      </c>
      <c r="O47" s="65" t="s">
        <v>502</v>
      </c>
      <c r="P47" s="48"/>
      <c r="Q47" s="48"/>
      <c r="R47" s="48"/>
      <c r="S47" s="48"/>
      <c r="T47" s="48"/>
      <c r="U47" s="48"/>
    </row>
    <row r="48" spans="1:21" ht="30.75" customHeight="1">
      <c r="A48" s="48"/>
      <c r="B48" s="1198"/>
      <c r="C48" s="1199"/>
      <c r="D48" s="62"/>
      <c r="E48" s="1190" t="s">
        <v>15</v>
      </c>
      <c r="F48" s="1190"/>
      <c r="G48" s="1190"/>
      <c r="H48" s="1190"/>
      <c r="I48" s="1190"/>
      <c r="J48" s="1191"/>
      <c r="K48" s="63">
        <v>1314</v>
      </c>
      <c r="L48" s="64">
        <v>1309</v>
      </c>
      <c r="M48" s="64">
        <v>1259</v>
      </c>
      <c r="N48" s="64">
        <v>1207</v>
      </c>
      <c r="O48" s="65">
        <v>1195</v>
      </c>
      <c r="P48" s="48"/>
      <c r="Q48" s="48"/>
      <c r="R48" s="48"/>
      <c r="S48" s="48"/>
      <c r="T48" s="48"/>
      <c r="U48" s="48"/>
    </row>
    <row r="49" spans="1:21" ht="30.75" customHeight="1">
      <c r="A49" s="48"/>
      <c r="B49" s="1198"/>
      <c r="C49" s="1199"/>
      <c r="D49" s="62"/>
      <c r="E49" s="1190" t="s">
        <v>16</v>
      </c>
      <c r="F49" s="1190"/>
      <c r="G49" s="1190"/>
      <c r="H49" s="1190"/>
      <c r="I49" s="1190"/>
      <c r="J49" s="1191"/>
      <c r="K49" s="63">
        <v>71</v>
      </c>
      <c r="L49" s="64">
        <v>73</v>
      </c>
      <c r="M49" s="64">
        <v>49</v>
      </c>
      <c r="N49" s="64">
        <v>25</v>
      </c>
      <c r="O49" s="65">
        <v>26</v>
      </c>
      <c r="P49" s="48"/>
      <c r="Q49" s="48"/>
      <c r="R49" s="48"/>
      <c r="S49" s="48"/>
      <c r="T49" s="48"/>
      <c r="U49" s="48"/>
    </row>
    <row r="50" spans="1:21" ht="30.75" customHeight="1">
      <c r="A50" s="48"/>
      <c r="B50" s="1198"/>
      <c r="C50" s="1199"/>
      <c r="D50" s="62"/>
      <c r="E50" s="1190" t="s">
        <v>17</v>
      </c>
      <c r="F50" s="1190"/>
      <c r="G50" s="1190"/>
      <c r="H50" s="1190"/>
      <c r="I50" s="1190"/>
      <c r="J50" s="1191"/>
      <c r="K50" s="63">
        <v>62</v>
      </c>
      <c r="L50" s="64">
        <v>73</v>
      </c>
      <c r="M50" s="64">
        <v>56</v>
      </c>
      <c r="N50" s="64">
        <v>39</v>
      </c>
      <c r="O50" s="65">
        <v>38</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t="s">
        <v>502</v>
      </c>
      <c r="N51" s="64">
        <v>0</v>
      </c>
      <c r="O51" s="65" t="s">
        <v>502</v>
      </c>
      <c r="P51" s="48"/>
      <c r="Q51" s="48"/>
      <c r="R51" s="48"/>
      <c r="S51" s="48"/>
      <c r="T51" s="48"/>
      <c r="U51" s="48"/>
    </row>
    <row r="52" spans="1:21" ht="30.75" customHeight="1">
      <c r="A52" s="48"/>
      <c r="B52" s="1188" t="s">
        <v>19</v>
      </c>
      <c r="C52" s="1189"/>
      <c r="D52" s="66"/>
      <c r="E52" s="1190" t="s">
        <v>20</v>
      </c>
      <c r="F52" s="1190"/>
      <c r="G52" s="1190"/>
      <c r="H52" s="1190"/>
      <c r="I52" s="1190"/>
      <c r="J52" s="1191"/>
      <c r="K52" s="63">
        <v>2413</v>
      </c>
      <c r="L52" s="64">
        <v>2436</v>
      </c>
      <c r="M52" s="64">
        <v>2292</v>
      </c>
      <c r="N52" s="64">
        <v>2204</v>
      </c>
      <c r="O52" s="65">
        <v>2168</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1067</v>
      </c>
      <c r="L53" s="69">
        <v>1045</v>
      </c>
      <c r="M53" s="69">
        <v>936</v>
      </c>
      <c r="N53" s="69">
        <v>835</v>
      </c>
      <c r="O53" s="70">
        <v>846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aygFGvRnfpm3vPKYpKCZp4nWWOwPmJGldCNVWY7dR9NoZG8eVCL/DZ6YkuFzfyghlANjJwvonw52Fv1cPy7tA==" saltValue="cljkNn91ZYCGIZm4oWJ44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544</v>
      </c>
      <c r="J40" s="79" t="s">
        <v>545</v>
      </c>
      <c r="K40" s="79" t="s">
        <v>546</v>
      </c>
      <c r="L40" s="79" t="s">
        <v>547</v>
      </c>
      <c r="M40" s="80" t="s">
        <v>548</v>
      </c>
    </row>
    <row r="41" spans="2:13" ht="27.75" customHeight="1">
      <c r="B41" s="1216" t="s">
        <v>24</v>
      </c>
      <c r="C41" s="1217"/>
      <c r="D41" s="81"/>
      <c r="E41" s="1218" t="s">
        <v>25</v>
      </c>
      <c r="F41" s="1218"/>
      <c r="G41" s="1218"/>
      <c r="H41" s="1219"/>
      <c r="I41" s="82">
        <v>19845</v>
      </c>
      <c r="J41" s="83">
        <v>20068</v>
      </c>
      <c r="K41" s="83">
        <v>19746</v>
      </c>
      <c r="L41" s="83">
        <v>19967</v>
      </c>
      <c r="M41" s="84">
        <v>18956</v>
      </c>
    </row>
    <row r="42" spans="2:13" ht="27.75" customHeight="1">
      <c r="B42" s="1206"/>
      <c r="C42" s="1207"/>
      <c r="D42" s="85"/>
      <c r="E42" s="1210" t="s">
        <v>26</v>
      </c>
      <c r="F42" s="1210"/>
      <c r="G42" s="1210"/>
      <c r="H42" s="1211"/>
      <c r="I42" s="86">
        <v>289</v>
      </c>
      <c r="J42" s="87">
        <v>219</v>
      </c>
      <c r="K42" s="87">
        <v>167</v>
      </c>
      <c r="L42" s="87">
        <v>136</v>
      </c>
      <c r="M42" s="88">
        <v>98</v>
      </c>
    </row>
    <row r="43" spans="2:13" ht="27.75" customHeight="1">
      <c r="B43" s="1206"/>
      <c r="C43" s="1207"/>
      <c r="D43" s="85"/>
      <c r="E43" s="1210" t="s">
        <v>27</v>
      </c>
      <c r="F43" s="1210"/>
      <c r="G43" s="1210"/>
      <c r="H43" s="1211"/>
      <c r="I43" s="86">
        <v>13280</v>
      </c>
      <c r="J43" s="87">
        <v>12591</v>
      </c>
      <c r="K43" s="87">
        <v>11911</v>
      </c>
      <c r="L43" s="87">
        <v>11269</v>
      </c>
      <c r="M43" s="88">
        <v>10608</v>
      </c>
    </row>
    <row r="44" spans="2:13" ht="27.75" customHeight="1">
      <c r="B44" s="1206"/>
      <c r="C44" s="1207"/>
      <c r="D44" s="85"/>
      <c r="E44" s="1210" t="s">
        <v>28</v>
      </c>
      <c r="F44" s="1210"/>
      <c r="G44" s="1210"/>
      <c r="H44" s="1211"/>
      <c r="I44" s="86">
        <v>212</v>
      </c>
      <c r="J44" s="87">
        <v>232</v>
      </c>
      <c r="K44" s="87">
        <v>181</v>
      </c>
      <c r="L44" s="87">
        <v>166</v>
      </c>
      <c r="M44" s="88">
        <v>164</v>
      </c>
    </row>
    <row r="45" spans="2:13" ht="27.75" customHeight="1">
      <c r="B45" s="1206"/>
      <c r="C45" s="1207"/>
      <c r="D45" s="85"/>
      <c r="E45" s="1210" t="s">
        <v>29</v>
      </c>
      <c r="F45" s="1210"/>
      <c r="G45" s="1210"/>
      <c r="H45" s="1211"/>
      <c r="I45" s="86">
        <v>2865</v>
      </c>
      <c r="J45" s="87">
        <v>2496</v>
      </c>
      <c r="K45" s="87">
        <v>2371</v>
      </c>
      <c r="L45" s="87">
        <v>2377</v>
      </c>
      <c r="M45" s="88">
        <v>2361</v>
      </c>
    </row>
    <row r="46" spans="2:13" ht="27.75" customHeight="1">
      <c r="B46" s="1206"/>
      <c r="C46" s="1207"/>
      <c r="D46" s="89"/>
      <c r="E46" s="1210" t="s">
        <v>30</v>
      </c>
      <c r="F46" s="1210"/>
      <c r="G46" s="1210"/>
      <c r="H46" s="1211"/>
      <c r="I46" s="86" t="s">
        <v>502</v>
      </c>
      <c r="J46" s="87" t="s">
        <v>502</v>
      </c>
      <c r="K46" s="87" t="s">
        <v>502</v>
      </c>
      <c r="L46" s="87" t="s">
        <v>502</v>
      </c>
      <c r="M46" s="88" t="s">
        <v>502</v>
      </c>
    </row>
    <row r="47" spans="2:13" ht="27.75" customHeight="1">
      <c r="B47" s="1206"/>
      <c r="C47" s="1207"/>
      <c r="D47" s="90"/>
      <c r="E47" s="1220" t="s">
        <v>31</v>
      </c>
      <c r="F47" s="1221"/>
      <c r="G47" s="1221"/>
      <c r="H47" s="1222"/>
      <c r="I47" s="86" t="s">
        <v>502</v>
      </c>
      <c r="J47" s="87" t="s">
        <v>502</v>
      </c>
      <c r="K47" s="87" t="s">
        <v>502</v>
      </c>
      <c r="L47" s="87" t="s">
        <v>502</v>
      </c>
      <c r="M47" s="88" t="s">
        <v>502</v>
      </c>
    </row>
    <row r="48" spans="2:13" ht="27.75" customHeight="1">
      <c r="B48" s="1206"/>
      <c r="C48" s="1207"/>
      <c r="D48" s="85"/>
      <c r="E48" s="1210" t="s">
        <v>32</v>
      </c>
      <c r="F48" s="1210"/>
      <c r="G48" s="1210"/>
      <c r="H48" s="1211"/>
      <c r="I48" s="86" t="s">
        <v>502</v>
      </c>
      <c r="J48" s="87" t="s">
        <v>502</v>
      </c>
      <c r="K48" s="87" t="s">
        <v>502</v>
      </c>
      <c r="L48" s="87" t="s">
        <v>502</v>
      </c>
      <c r="M48" s="88" t="s">
        <v>502</v>
      </c>
    </row>
    <row r="49" spans="2:13" ht="27.75" customHeight="1">
      <c r="B49" s="1208"/>
      <c r="C49" s="1209"/>
      <c r="D49" s="85"/>
      <c r="E49" s="1210" t="s">
        <v>33</v>
      </c>
      <c r="F49" s="1210"/>
      <c r="G49" s="1210"/>
      <c r="H49" s="1211"/>
      <c r="I49" s="86" t="s">
        <v>502</v>
      </c>
      <c r="J49" s="87" t="s">
        <v>502</v>
      </c>
      <c r="K49" s="87" t="s">
        <v>502</v>
      </c>
      <c r="L49" s="87" t="s">
        <v>502</v>
      </c>
      <c r="M49" s="88" t="s">
        <v>502</v>
      </c>
    </row>
    <row r="50" spans="2:13" ht="27.75" customHeight="1">
      <c r="B50" s="1204" t="s">
        <v>34</v>
      </c>
      <c r="C50" s="1205"/>
      <c r="D50" s="91"/>
      <c r="E50" s="1210" t="s">
        <v>35</v>
      </c>
      <c r="F50" s="1210"/>
      <c r="G50" s="1210"/>
      <c r="H50" s="1211"/>
      <c r="I50" s="86">
        <v>4637</v>
      </c>
      <c r="J50" s="87">
        <v>4890</v>
      </c>
      <c r="K50" s="87">
        <v>7588</v>
      </c>
      <c r="L50" s="87">
        <v>7199</v>
      </c>
      <c r="M50" s="88">
        <v>6929</v>
      </c>
    </row>
    <row r="51" spans="2:13" ht="27.75" customHeight="1">
      <c r="B51" s="1206"/>
      <c r="C51" s="1207"/>
      <c r="D51" s="85"/>
      <c r="E51" s="1210" t="s">
        <v>36</v>
      </c>
      <c r="F51" s="1210"/>
      <c r="G51" s="1210"/>
      <c r="H51" s="1211"/>
      <c r="I51" s="86">
        <v>1355</v>
      </c>
      <c r="J51" s="87">
        <v>1234</v>
      </c>
      <c r="K51" s="87">
        <v>1075</v>
      </c>
      <c r="L51" s="87">
        <v>1010</v>
      </c>
      <c r="M51" s="88">
        <v>933</v>
      </c>
    </row>
    <row r="52" spans="2:13" ht="27.75" customHeight="1">
      <c r="B52" s="1208"/>
      <c r="C52" s="1209"/>
      <c r="D52" s="85"/>
      <c r="E52" s="1210" t="s">
        <v>37</v>
      </c>
      <c r="F52" s="1210"/>
      <c r="G52" s="1210"/>
      <c r="H52" s="1211"/>
      <c r="I52" s="86">
        <v>24085</v>
      </c>
      <c r="J52" s="87">
        <v>24073</v>
      </c>
      <c r="K52" s="87">
        <v>23714</v>
      </c>
      <c r="L52" s="87">
        <v>23751</v>
      </c>
      <c r="M52" s="88">
        <v>23386</v>
      </c>
    </row>
    <row r="53" spans="2:13" ht="27.75" customHeight="1" thickBot="1">
      <c r="B53" s="1212" t="s">
        <v>38</v>
      </c>
      <c r="C53" s="1213"/>
      <c r="D53" s="92"/>
      <c r="E53" s="1214" t="s">
        <v>39</v>
      </c>
      <c r="F53" s="1214"/>
      <c r="G53" s="1214"/>
      <c r="H53" s="1215"/>
      <c r="I53" s="93">
        <v>6415</v>
      </c>
      <c r="J53" s="94">
        <v>5410</v>
      </c>
      <c r="K53" s="94">
        <v>2000</v>
      </c>
      <c r="L53" s="94">
        <v>1955</v>
      </c>
      <c r="M53" s="95">
        <v>938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crLQdn3qyVI7BMXJNiMo/vz6MtZ82FXvqNArXBAA/m6BzMsncoQdpZPtmpdD4l8pwXxAIyRsjTJ+jzMMBaXjw==" saltValue="vkTS0R0BrxH+4r3qPb3f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546</v>
      </c>
      <c r="G54" s="104" t="s">
        <v>547</v>
      </c>
      <c r="H54" s="105" t="s">
        <v>548</v>
      </c>
    </row>
    <row r="55" spans="2:8" ht="52.5" customHeight="1">
      <c r="B55" s="106"/>
      <c r="C55" s="1231" t="s">
        <v>42</v>
      </c>
      <c r="D55" s="1231"/>
      <c r="E55" s="1232"/>
      <c r="F55" s="107">
        <v>5079</v>
      </c>
      <c r="G55" s="107">
        <v>5083</v>
      </c>
      <c r="H55" s="108">
        <v>5088</v>
      </c>
    </row>
    <row r="56" spans="2:8" ht="52.5" customHeight="1">
      <c r="B56" s="109"/>
      <c r="C56" s="1233" t="s">
        <v>43</v>
      </c>
      <c r="D56" s="1233"/>
      <c r="E56" s="1234"/>
      <c r="F56" s="110">
        <v>1445</v>
      </c>
      <c r="G56" s="110">
        <v>946</v>
      </c>
      <c r="H56" s="111">
        <v>447</v>
      </c>
    </row>
    <row r="57" spans="2:8" ht="53.25" customHeight="1">
      <c r="B57" s="109"/>
      <c r="C57" s="1235" t="s">
        <v>44</v>
      </c>
      <c r="D57" s="1235"/>
      <c r="E57" s="1236"/>
      <c r="F57" s="112">
        <v>851</v>
      </c>
      <c r="G57" s="112">
        <v>976</v>
      </c>
      <c r="H57" s="113">
        <v>1108</v>
      </c>
    </row>
    <row r="58" spans="2:8" ht="45.75" customHeight="1">
      <c r="B58" s="114"/>
      <c r="C58" s="1223" t="s">
        <v>574</v>
      </c>
      <c r="D58" s="1224"/>
      <c r="E58" s="1225"/>
      <c r="F58" s="115">
        <v>355</v>
      </c>
      <c r="G58" s="115">
        <v>427</v>
      </c>
      <c r="H58" s="116">
        <v>499</v>
      </c>
    </row>
    <row r="59" spans="2:8" ht="45.75" customHeight="1">
      <c r="B59" s="114"/>
      <c r="C59" s="1223" t="s">
        <v>575</v>
      </c>
      <c r="D59" s="1224"/>
      <c r="E59" s="1225"/>
      <c r="F59" s="115">
        <v>170</v>
      </c>
      <c r="G59" s="115">
        <v>185</v>
      </c>
      <c r="H59" s="116">
        <v>200</v>
      </c>
    </row>
    <row r="60" spans="2:8" ht="45.75" customHeight="1">
      <c r="B60" s="114"/>
      <c r="C60" s="1223" t="s">
        <v>576</v>
      </c>
      <c r="D60" s="1224"/>
      <c r="E60" s="1225"/>
      <c r="F60" s="115">
        <v>91</v>
      </c>
      <c r="G60" s="115">
        <v>134</v>
      </c>
      <c r="H60" s="116">
        <v>158</v>
      </c>
    </row>
    <row r="61" spans="2:8" ht="45.75" customHeight="1">
      <c r="B61" s="114"/>
      <c r="C61" s="1223" t="s">
        <v>577</v>
      </c>
      <c r="D61" s="1224"/>
      <c r="E61" s="1225"/>
      <c r="F61" s="115">
        <v>82</v>
      </c>
      <c r="G61" s="115">
        <v>82</v>
      </c>
      <c r="H61" s="116">
        <v>82</v>
      </c>
    </row>
    <row r="62" spans="2:8" ht="45.75" customHeight="1" thickBot="1">
      <c r="B62" s="117"/>
      <c r="C62" s="1226" t="s">
        <v>578</v>
      </c>
      <c r="D62" s="1227"/>
      <c r="E62" s="1228"/>
      <c r="F62" s="118">
        <v>37</v>
      </c>
      <c r="G62" s="118">
        <v>37</v>
      </c>
      <c r="H62" s="119">
        <v>37</v>
      </c>
    </row>
    <row r="63" spans="2:8" ht="52.5" customHeight="1" thickBot="1">
      <c r="B63" s="120"/>
      <c r="C63" s="1229" t="s">
        <v>45</v>
      </c>
      <c r="D63" s="1229"/>
      <c r="E63" s="1230"/>
      <c r="F63" s="121">
        <v>7375</v>
      </c>
      <c r="G63" s="121">
        <v>7005</v>
      </c>
      <c r="H63" s="122">
        <v>6643</v>
      </c>
    </row>
    <row r="64" spans="2:8" ht="15" customHeight="1"/>
    <row r="65" ht="0" hidden="1" customHeight="1"/>
    <row r="66" ht="0" hidden="1" customHeight="1"/>
  </sheetData>
  <sheetProtection algorithmName="SHA-512" hashValue="VgKvT9nV6jTEBo1cN2hQsnlVUvFp4xH7Sr4umEZbQvl/+72KEAy4TPti4gpRaYXkCfllsh0lAYUpKTYHeXhETg==" saltValue="j1FOu4j/yny6KMRI24nc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541</v>
      </c>
      <c r="G2" s="136"/>
      <c r="H2" s="137"/>
    </row>
    <row r="3" spans="1:8">
      <c r="A3" s="133" t="s">
        <v>534</v>
      </c>
      <c r="B3" s="138"/>
      <c r="C3" s="139"/>
      <c r="D3" s="140">
        <v>103443</v>
      </c>
      <c r="E3" s="141"/>
      <c r="F3" s="142">
        <v>90961</v>
      </c>
      <c r="G3" s="143"/>
      <c r="H3" s="144"/>
    </row>
    <row r="4" spans="1:8">
      <c r="A4" s="145"/>
      <c r="B4" s="146"/>
      <c r="C4" s="147"/>
      <c r="D4" s="148">
        <v>56858</v>
      </c>
      <c r="E4" s="149"/>
      <c r="F4" s="150">
        <v>37720</v>
      </c>
      <c r="G4" s="151"/>
      <c r="H4" s="152"/>
    </row>
    <row r="5" spans="1:8">
      <c r="A5" s="133" t="s">
        <v>536</v>
      </c>
      <c r="B5" s="138"/>
      <c r="C5" s="139"/>
      <c r="D5" s="140">
        <v>78505</v>
      </c>
      <c r="E5" s="141"/>
      <c r="F5" s="142">
        <v>106614</v>
      </c>
      <c r="G5" s="143"/>
      <c r="H5" s="144"/>
    </row>
    <row r="6" spans="1:8">
      <c r="A6" s="145"/>
      <c r="B6" s="146"/>
      <c r="C6" s="147"/>
      <c r="D6" s="148">
        <v>52290</v>
      </c>
      <c r="E6" s="149"/>
      <c r="F6" s="150">
        <v>45545</v>
      </c>
      <c r="G6" s="151"/>
      <c r="H6" s="152"/>
    </row>
    <row r="7" spans="1:8">
      <c r="A7" s="133" t="s">
        <v>537</v>
      </c>
      <c r="B7" s="138"/>
      <c r="C7" s="139"/>
      <c r="D7" s="140">
        <v>71213</v>
      </c>
      <c r="E7" s="141"/>
      <c r="F7" s="142">
        <v>81768</v>
      </c>
      <c r="G7" s="143"/>
      <c r="H7" s="144"/>
    </row>
    <row r="8" spans="1:8">
      <c r="A8" s="145"/>
      <c r="B8" s="146"/>
      <c r="C8" s="147"/>
      <c r="D8" s="148">
        <v>47302</v>
      </c>
      <c r="E8" s="149"/>
      <c r="F8" s="150">
        <v>37917</v>
      </c>
      <c r="G8" s="151"/>
      <c r="H8" s="152"/>
    </row>
    <row r="9" spans="1:8">
      <c r="A9" s="133" t="s">
        <v>538</v>
      </c>
      <c r="B9" s="138"/>
      <c r="C9" s="139"/>
      <c r="D9" s="140">
        <v>132713</v>
      </c>
      <c r="E9" s="141"/>
      <c r="F9" s="142">
        <v>65876</v>
      </c>
      <c r="G9" s="143"/>
      <c r="H9" s="144"/>
    </row>
    <row r="10" spans="1:8">
      <c r="A10" s="145"/>
      <c r="B10" s="146"/>
      <c r="C10" s="147"/>
      <c r="D10" s="148">
        <v>100828</v>
      </c>
      <c r="E10" s="149"/>
      <c r="F10" s="150">
        <v>36484</v>
      </c>
      <c r="G10" s="151"/>
      <c r="H10" s="152"/>
    </row>
    <row r="11" spans="1:8">
      <c r="A11" s="133" t="s">
        <v>539</v>
      </c>
      <c r="B11" s="138"/>
      <c r="C11" s="139"/>
      <c r="D11" s="140">
        <v>103716</v>
      </c>
      <c r="E11" s="141"/>
      <c r="F11" s="142">
        <v>68468</v>
      </c>
      <c r="G11" s="143"/>
      <c r="H11" s="144"/>
    </row>
    <row r="12" spans="1:8">
      <c r="A12" s="145"/>
      <c r="B12" s="146"/>
      <c r="C12" s="153"/>
      <c r="D12" s="148">
        <v>70311</v>
      </c>
      <c r="E12" s="149"/>
      <c r="F12" s="150">
        <v>34140</v>
      </c>
      <c r="G12" s="151"/>
      <c r="H12" s="152"/>
    </row>
    <row r="13" spans="1:8">
      <c r="A13" s="133"/>
      <c r="B13" s="138"/>
      <c r="C13" s="154"/>
      <c r="D13" s="155">
        <v>97918</v>
      </c>
      <c r="E13" s="156"/>
      <c r="F13" s="157">
        <v>82737</v>
      </c>
      <c r="G13" s="158"/>
      <c r="H13" s="144"/>
    </row>
    <row r="14" spans="1:8">
      <c r="A14" s="145"/>
      <c r="B14" s="146"/>
      <c r="C14" s="147"/>
      <c r="D14" s="148">
        <v>65518</v>
      </c>
      <c r="E14" s="149"/>
      <c r="F14" s="150">
        <v>38361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12.32</v>
      </c>
      <c r="C19" s="159">
        <f>ROUND(VALUE(SUBSTITUTE(実質収支比率等に係る経年分析!G$48,"▲","-")),2)</f>
        <v>14.65</v>
      </c>
      <c r="D19" s="159">
        <f>ROUND(VALUE(SUBSTITUTE(実質収支比率等に係る経年分析!H$48,"▲","-")),2)</f>
        <v>16.350000000000001</v>
      </c>
      <c r="E19" s="159">
        <f>ROUND(VALUE(SUBSTITUTE(実質収支比率等に係る経年分析!I$48,"▲","-")),2)</f>
        <v>15.26</v>
      </c>
      <c r="F19" s="159">
        <f>ROUND(VALUE(SUBSTITUTE(実質収支比率等に係る経年分析!J$48,"▲","-")),2)</f>
        <v>15.24</v>
      </c>
    </row>
    <row r="20" spans="1:11">
      <c r="A20" s="159" t="s">
        <v>49</v>
      </c>
      <c r="B20" s="159">
        <f>ROUND(VALUE(SUBSTITUTE(実質収支比率等に係る経年分析!F$47,"▲","-")),2)</f>
        <v>22.41</v>
      </c>
      <c r="C20" s="159">
        <f>ROUND(VALUE(SUBSTITUTE(実質収支比率等に係る経年分析!G$47,"▲","-")),2)</f>
        <v>23.81</v>
      </c>
      <c r="D20" s="159">
        <f>ROUND(VALUE(SUBSTITUTE(実質収支比率等に係る経年分析!H$47,"▲","-")),2)</f>
        <v>40.049999999999997</v>
      </c>
      <c r="E20" s="159">
        <f>ROUND(VALUE(SUBSTITUTE(実質収支比率等に係る経年分析!I$47,"▲","-")),2)</f>
        <v>41.11</v>
      </c>
      <c r="F20" s="159">
        <f>ROUND(VALUE(SUBSTITUTE(実質収支比率等に係る経年分析!J$47,"▲","-")),2)</f>
        <v>41.95</v>
      </c>
    </row>
    <row r="21" spans="1:11">
      <c r="A21" s="159" t="s">
        <v>50</v>
      </c>
      <c r="B21" s="159">
        <f>IF(ISNUMBER(VALUE(SUBSTITUTE(実質収支比率等に係る経年分析!F$49,"▲","-"))),ROUND(VALUE(SUBSTITUTE(実質収支比率等に係る経年分析!F$49,"▲","-")),2),NA())</f>
        <v>7.71</v>
      </c>
      <c r="C21" s="159">
        <f>IF(ISNUMBER(VALUE(SUBSTITUTE(実質収支比率等に係る経年分析!G$49,"▲","-"))),ROUND(VALUE(SUBSTITUTE(実質収支比率等に係る経年分析!G$49,"▲","-")),2),NA())</f>
        <v>5.82</v>
      </c>
      <c r="D21" s="159">
        <f>IF(ISNUMBER(VALUE(SUBSTITUTE(実質収支比率等に係る経年分析!H$49,"▲","-"))),ROUND(VALUE(SUBSTITUTE(実質収支比率等に係る経年分析!H$49,"▲","-")),2),NA())</f>
        <v>20.8</v>
      </c>
      <c r="E21" s="159">
        <f>IF(ISNUMBER(VALUE(SUBSTITUTE(実質収支比率等に係る経年分析!I$49,"▲","-"))),ROUND(VALUE(SUBSTITUTE(実質収支比率等に係る経年分析!I$49,"▲","-")),2),NA())</f>
        <v>2.5499999999999998</v>
      </c>
      <c r="F21" s="159">
        <f>IF(ISNUMBER(VALUE(SUBSTITUTE(実質収支比率等に係る経年分析!J$49,"▲","-"))),ROUND(VALUE(SUBSTITUTE(実質収支比率等に係る経年分析!J$49,"▲","-")),2),NA())</f>
        <v>3.77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1.48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1.34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0.85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0.83</v>
      </c>
    </row>
    <row r="30" spans="1:11">
      <c r="A30" s="160" t="str">
        <f>IF(連結実質赤字比率に係る赤字・黒字の構成分析!C$40="",NA(),連結実質赤字比率に係る赤字・黒字の構成分析!C$40)</f>
        <v>高柳工場団地開発事業特別会計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1.74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1.78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1.6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1.21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1.19</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0.99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1.25</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2.82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2.2999999999999998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2.5499999999999998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3.98</v>
      </c>
    </row>
    <row r="33" spans="1:16">
      <c r="A33" s="160" t="str">
        <f>IF(連結実質赤字比率に係る赤字・黒字の構成分析!C$37="",NA(),連結実質赤字比率に係る赤字・黒字の構成分析!C$37)</f>
        <v>公共下水道事業会計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3.73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5.7</v>
      </c>
    </row>
    <row r="34" spans="1:16">
      <c r="A34" s="160" t="str">
        <f>IF(連結実質赤字比率に係る赤字・黒字の構成分析!C$36="",NA(),連結実質赤字比率に係る赤字・黒字の構成分析!C$36)</f>
        <v>ガス事業会計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7.27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7.92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8.1300000000000008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8.75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9.61</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7.42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7.97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9.2799999999999994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11.17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12.31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14.64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15.26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15.24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2413</v>
      </c>
      <c r="E42" s="161"/>
      <c r="F42" s="161"/>
      <c r="G42" s="161">
        <f>'実質公債費比率（分子）の構造'!L$52</f>
        <v>2436</v>
      </c>
      <c r="H42" s="161"/>
      <c r="I42" s="161"/>
      <c r="J42" s="161">
        <f>'実質公債費比率（分子）の構造'!M$52</f>
        <v>2292</v>
      </c>
      <c r="K42" s="161"/>
      <c r="L42" s="161"/>
      <c r="M42" s="161">
        <f>'実質公債費比率（分子）の構造'!N$52</f>
        <v>2204</v>
      </c>
      <c r="N42" s="161"/>
      <c r="O42" s="161"/>
      <c r="P42" s="161">
        <f>'実質公債費比率（分子）の構造'!O$52</f>
        <v>2168</v>
      </c>
    </row>
    <row r="43" spans="1:16">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c r="A44" s="161" t="s">
        <v>59</v>
      </c>
      <c r="B44" s="161">
        <f>'実質公債費比率（分子）の構造'!K$50</f>
        <v>62</v>
      </c>
      <c r="C44" s="161"/>
      <c r="D44" s="161"/>
      <c r="E44" s="161">
        <f>'実質公債費比率（分子）の構造'!L$50</f>
        <v>73</v>
      </c>
      <c r="F44" s="161"/>
      <c r="G44" s="161"/>
      <c r="H44" s="161">
        <f>'実質公債費比率（分子）の構造'!M$50</f>
        <v>56</v>
      </c>
      <c r="I44" s="161"/>
      <c r="J44" s="161"/>
      <c r="K44" s="161">
        <f>'実質公債費比率（分子）の構造'!N$50</f>
        <v>39</v>
      </c>
      <c r="L44" s="161"/>
      <c r="M44" s="161"/>
      <c r="N44" s="161">
        <f>'実質公債費比率（分子）の構造'!O$50</f>
        <v>38</v>
      </c>
      <c r="O44" s="161"/>
      <c r="P44" s="161"/>
    </row>
    <row r="45" spans="1:16">
      <c r="A45" s="161" t="s">
        <v>60</v>
      </c>
      <c r="B45" s="161">
        <f>'実質公債費比率（分子）の構造'!K$49</f>
        <v>71</v>
      </c>
      <c r="C45" s="161"/>
      <c r="D45" s="161"/>
      <c r="E45" s="161">
        <f>'実質公債費比率（分子）の構造'!L$49</f>
        <v>73</v>
      </c>
      <c r="F45" s="161"/>
      <c r="G45" s="161"/>
      <c r="H45" s="161">
        <f>'実質公債費比率（分子）の構造'!M$49</f>
        <v>49</v>
      </c>
      <c r="I45" s="161"/>
      <c r="J45" s="161"/>
      <c r="K45" s="161">
        <f>'実質公債費比率（分子）の構造'!N$49</f>
        <v>25</v>
      </c>
      <c r="L45" s="161"/>
      <c r="M45" s="161"/>
      <c r="N45" s="161">
        <f>'実質公債費比率（分子）の構造'!O$49</f>
        <v>26</v>
      </c>
      <c r="O45" s="161"/>
      <c r="P45" s="161"/>
    </row>
    <row r="46" spans="1:16">
      <c r="A46" s="161" t="s">
        <v>61</v>
      </c>
      <c r="B46" s="161">
        <f>'実質公債費比率（分子）の構造'!K$48</f>
        <v>1314</v>
      </c>
      <c r="C46" s="161"/>
      <c r="D46" s="161"/>
      <c r="E46" s="161">
        <f>'実質公債費比率（分子）の構造'!L$48</f>
        <v>1309</v>
      </c>
      <c r="F46" s="161"/>
      <c r="G46" s="161"/>
      <c r="H46" s="161">
        <f>'実質公債費比率（分子）の構造'!M$48</f>
        <v>1259</v>
      </c>
      <c r="I46" s="161"/>
      <c r="J46" s="161"/>
      <c r="K46" s="161">
        <f>'実質公債費比率（分子）の構造'!N$48</f>
        <v>1207</v>
      </c>
      <c r="L46" s="161"/>
      <c r="M46" s="161"/>
      <c r="N46" s="161">
        <f>'実質公債費比率（分子）の構造'!O$48</f>
        <v>1195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2033</v>
      </c>
      <c r="C49" s="161"/>
      <c r="D49" s="161"/>
      <c r="E49" s="161">
        <f>'実質公債費比率（分子）の構造'!L$45</f>
        <v>2026</v>
      </c>
      <c r="F49" s="161"/>
      <c r="G49" s="161"/>
      <c r="H49" s="161">
        <f>'実質公債費比率（分子）の構造'!M$45</f>
        <v>1864</v>
      </c>
      <c r="I49" s="161"/>
      <c r="J49" s="161"/>
      <c r="K49" s="161">
        <f>'実質公債費比率（分子）の構造'!N$45</f>
        <v>1768</v>
      </c>
      <c r="L49" s="161"/>
      <c r="M49" s="161"/>
      <c r="N49" s="161">
        <f>'実質公債費比率（分子）の構造'!O$45</f>
        <v>1755</v>
      </c>
      <c r="O49" s="161"/>
      <c r="P49" s="161"/>
    </row>
    <row r="50" spans="1:16">
      <c r="A50" s="161" t="s">
        <v>65</v>
      </c>
      <c r="B50" s="161" t="e">
        <f>NA()</f>
        <v>#N/A</v>
      </c>
      <c r="C50" s="161">
        <f>IF(ISNUMBER('実質公債費比率（分子）の構造'!K$53),'実質公債費比率（分子）の構造'!K$53,NA())</f>
        <v>1067</v>
      </c>
      <c r="D50" s="161" t="e">
        <f>NA()</f>
        <v>#N/A</v>
      </c>
      <c r="E50" s="161" t="e">
        <f>NA()</f>
        <v>#N/A</v>
      </c>
      <c r="F50" s="161">
        <f>IF(ISNUMBER('実質公債費比率（分子）の構造'!L$53),'実質公債費比率（分子）の構造'!L$53,NA())</f>
        <v>1045</v>
      </c>
      <c r="G50" s="161" t="e">
        <f>NA()</f>
        <v>#N/A</v>
      </c>
      <c r="H50" s="161" t="e">
        <f>NA()</f>
        <v>#N/A</v>
      </c>
      <c r="I50" s="161">
        <f>IF(ISNUMBER('実質公債費比率（分子）の構造'!M$53),'実質公債費比率（分子）の構造'!M$53,NA())</f>
        <v>936</v>
      </c>
      <c r="J50" s="161" t="e">
        <f>NA()</f>
        <v>#N/A</v>
      </c>
      <c r="K50" s="161" t="e">
        <f>NA()</f>
        <v>#N/A</v>
      </c>
      <c r="L50" s="161">
        <f>IF(ISNUMBER('実質公債費比率（分子）の構造'!N$53),'実質公債費比率（分子）の構造'!N$53,NA())</f>
        <v>835</v>
      </c>
      <c r="M50" s="161" t="e">
        <f>NA()</f>
        <v>#N/A</v>
      </c>
      <c r="N50" s="161" t="e">
        <f>NA()</f>
        <v>#N/A</v>
      </c>
      <c r="O50" s="161">
        <f>IF(ISNUMBER('実質公債費比率（分子）の構造'!O$53),'実質公債費比率（分子）の構造'!O$53,NA())</f>
        <v>846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24085</v>
      </c>
      <c r="E56" s="160"/>
      <c r="F56" s="160"/>
      <c r="G56" s="160">
        <f>'将来負担比率（分子）の構造'!J$52</f>
        <v>24073</v>
      </c>
      <c r="H56" s="160"/>
      <c r="I56" s="160"/>
      <c r="J56" s="160">
        <f>'将来負担比率（分子）の構造'!K$52</f>
        <v>23714</v>
      </c>
      <c r="K56" s="160"/>
      <c r="L56" s="160"/>
      <c r="M56" s="160">
        <f>'将来負担比率（分子）の構造'!L$52</f>
        <v>23751</v>
      </c>
      <c r="N56" s="160"/>
      <c r="O56" s="160"/>
      <c r="P56" s="160">
        <f>'将来負担比率（分子）の構造'!M$52</f>
        <v>23386</v>
      </c>
    </row>
    <row r="57" spans="1:16">
      <c r="A57" s="160" t="s">
        <v>36</v>
      </c>
      <c r="B57" s="160"/>
      <c r="C57" s="160"/>
      <c r="D57" s="160">
        <f>'将来負担比率（分子）の構造'!I$51</f>
        <v>1355</v>
      </c>
      <c r="E57" s="160"/>
      <c r="F57" s="160"/>
      <c r="G57" s="160">
        <f>'将来負担比率（分子）の構造'!J$51</f>
        <v>1234</v>
      </c>
      <c r="H57" s="160"/>
      <c r="I57" s="160"/>
      <c r="J57" s="160">
        <f>'将来負担比率（分子）の構造'!K$51</f>
        <v>1075</v>
      </c>
      <c r="K57" s="160"/>
      <c r="L57" s="160"/>
      <c r="M57" s="160">
        <f>'将来負担比率（分子）の構造'!L$51</f>
        <v>1010</v>
      </c>
      <c r="N57" s="160"/>
      <c r="O57" s="160"/>
      <c r="P57" s="160">
        <f>'将来負担比率（分子）の構造'!M$51</f>
        <v>933</v>
      </c>
    </row>
    <row r="58" spans="1:16">
      <c r="A58" s="160" t="s">
        <v>35</v>
      </c>
      <c r="B58" s="160"/>
      <c r="C58" s="160"/>
      <c r="D58" s="160">
        <f>'将来負担比率（分子）の構造'!I$50</f>
        <v>4637</v>
      </c>
      <c r="E58" s="160"/>
      <c r="F58" s="160"/>
      <c r="G58" s="160">
        <f>'将来負担比率（分子）の構造'!J$50</f>
        <v>4890</v>
      </c>
      <c r="H58" s="160"/>
      <c r="I58" s="160"/>
      <c r="J58" s="160">
        <f>'将来負担比率（分子）の構造'!K$50</f>
        <v>7588</v>
      </c>
      <c r="K58" s="160"/>
      <c r="L58" s="160"/>
      <c r="M58" s="160">
        <f>'将来負担比率（分子）の構造'!L$50</f>
        <v>7199</v>
      </c>
      <c r="N58" s="160"/>
      <c r="O58" s="160"/>
      <c r="P58" s="160">
        <f>'将来負担比率（分子）の構造'!M$50</f>
        <v>6929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2865</v>
      </c>
      <c r="C62" s="160"/>
      <c r="D62" s="160"/>
      <c r="E62" s="160">
        <f>'将来負担比率（分子）の構造'!J$45</f>
        <v>2496</v>
      </c>
      <c r="F62" s="160"/>
      <c r="G62" s="160"/>
      <c r="H62" s="160">
        <f>'将来負担比率（分子）の構造'!K$45</f>
        <v>2371</v>
      </c>
      <c r="I62" s="160"/>
      <c r="J62" s="160"/>
      <c r="K62" s="160">
        <f>'将来負担比率（分子）の構造'!L$45</f>
        <v>2377</v>
      </c>
      <c r="L62" s="160"/>
      <c r="M62" s="160"/>
      <c r="N62" s="160">
        <f>'将来負担比率（分子）の構造'!M$45</f>
        <v>2361</v>
      </c>
      <c r="O62" s="160"/>
      <c r="P62" s="160"/>
    </row>
    <row r="63" spans="1:16">
      <c r="A63" s="160" t="s">
        <v>28</v>
      </c>
      <c r="B63" s="160">
        <f>'将来負担比率（分子）の構造'!I$44</f>
        <v>212</v>
      </c>
      <c r="C63" s="160"/>
      <c r="D63" s="160"/>
      <c r="E63" s="160">
        <f>'将来負担比率（分子）の構造'!J$44</f>
        <v>232</v>
      </c>
      <c r="F63" s="160"/>
      <c r="G63" s="160"/>
      <c r="H63" s="160">
        <f>'将来負担比率（分子）の構造'!K$44</f>
        <v>181</v>
      </c>
      <c r="I63" s="160"/>
      <c r="J63" s="160"/>
      <c r="K63" s="160">
        <f>'将来負担比率（分子）の構造'!L$44</f>
        <v>166</v>
      </c>
      <c r="L63" s="160"/>
      <c r="M63" s="160"/>
      <c r="N63" s="160">
        <f>'将来負担比率（分子）の構造'!M$44</f>
        <v>164</v>
      </c>
      <c r="O63" s="160"/>
      <c r="P63" s="160"/>
    </row>
    <row r="64" spans="1:16">
      <c r="A64" s="160" t="s">
        <v>27</v>
      </c>
      <c r="B64" s="160">
        <f>'将来負担比率（分子）の構造'!I$43</f>
        <v>13280</v>
      </c>
      <c r="C64" s="160"/>
      <c r="D64" s="160"/>
      <c r="E64" s="160">
        <f>'将来負担比率（分子）の構造'!J$43</f>
        <v>12591</v>
      </c>
      <c r="F64" s="160"/>
      <c r="G64" s="160"/>
      <c r="H64" s="160">
        <f>'将来負担比率（分子）の構造'!K$43</f>
        <v>11911</v>
      </c>
      <c r="I64" s="160"/>
      <c r="J64" s="160"/>
      <c r="K64" s="160">
        <f>'将来負担比率（分子）の構造'!L$43</f>
        <v>11269</v>
      </c>
      <c r="L64" s="160"/>
      <c r="M64" s="160"/>
      <c r="N64" s="160">
        <f>'将来負担比率（分子）の構造'!M$43</f>
        <v>10608</v>
      </c>
      <c r="O64" s="160"/>
      <c r="P64" s="160"/>
    </row>
    <row r="65" spans="1:16">
      <c r="A65" s="160" t="s">
        <v>26</v>
      </c>
      <c r="B65" s="160">
        <f>'将来負担比率（分子）の構造'!I$42</f>
        <v>289</v>
      </c>
      <c r="C65" s="160"/>
      <c r="D65" s="160"/>
      <c r="E65" s="160">
        <f>'将来負担比率（分子）の構造'!J$42</f>
        <v>219</v>
      </c>
      <c r="F65" s="160"/>
      <c r="G65" s="160"/>
      <c r="H65" s="160">
        <f>'将来負担比率（分子）の構造'!K$42</f>
        <v>167</v>
      </c>
      <c r="I65" s="160"/>
      <c r="J65" s="160"/>
      <c r="K65" s="160">
        <f>'将来負担比率（分子）の構造'!L$42</f>
        <v>136</v>
      </c>
      <c r="L65" s="160"/>
      <c r="M65" s="160"/>
      <c r="N65" s="160">
        <f>'将来負担比率（分子）の構造'!M$42</f>
        <v>98</v>
      </c>
      <c r="O65" s="160"/>
      <c r="P65" s="160"/>
    </row>
    <row r="66" spans="1:16">
      <c r="A66" s="160" t="s">
        <v>25</v>
      </c>
      <c r="B66" s="160">
        <f>'将来負担比率（分子）の構造'!I$41</f>
        <v>19845</v>
      </c>
      <c r="C66" s="160"/>
      <c r="D66" s="160"/>
      <c r="E66" s="160">
        <f>'将来負担比率（分子）の構造'!J$41</f>
        <v>20068</v>
      </c>
      <c r="F66" s="160"/>
      <c r="G66" s="160"/>
      <c r="H66" s="160">
        <f>'将来負担比率（分子）の構造'!K$41</f>
        <v>19746</v>
      </c>
      <c r="I66" s="160"/>
      <c r="J66" s="160"/>
      <c r="K66" s="160">
        <f>'将来負担比率（分子）の構造'!L$41</f>
        <v>19967</v>
      </c>
      <c r="L66" s="160"/>
      <c r="M66" s="160"/>
      <c r="N66" s="160">
        <f>'将来負担比率（分子）の構造'!M$41</f>
        <v>18956</v>
      </c>
      <c r="O66" s="160"/>
      <c r="P66" s="160"/>
    </row>
    <row r="67" spans="1:16">
      <c r="A67" s="160" t="s">
        <v>69</v>
      </c>
      <c r="B67" s="160" t="e">
        <f>NA()</f>
        <v>#N/A</v>
      </c>
      <c r="C67" s="160">
        <f>IF(ISNUMBER('将来負担比率（分子）の構造'!I$53), IF('将来負担比率（分子）の構造'!I$53 &lt; 0, 0, '将来負担比率（分子）の構造'!I$53), NA())</f>
        <v>6415</v>
      </c>
      <c r="D67" s="160" t="e">
        <f>NA()</f>
        <v>#N/A</v>
      </c>
      <c r="E67" s="160" t="e">
        <f>NA()</f>
        <v>#N/A</v>
      </c>
      <c r="F67" s="160">
        <f>IF(ISNUMBER('将来負担比率（分子）の構造'!J$53), IF('将来負担比率（分子）の構造'!J$53 &lt; 0, 0, '将来負担比率（分子）の構造'!J$53), NA())</f>
        <v>5410</v>
      </c>
      <c r="G67" s="160" t="e">
        <f>NA()</f>
        <v>#N/A</v>
      </c>
      <c r="H67" s="160" t="e">
        <f>NA()</f>
        <v>#N/A</v>
      </c>
      <c r="I67" s="160">
        <f>IF(ISNUMBER('将来負担比率（分子）の構造'!K$53), IF('将来負担比率（分子）の構造'!K$53 &lt; 0, 0, '将来負担比率（分子）の構造'!K$53), NA())</f>
        <v>2000</v>
      </c>
      <c r="J67" s="160" t="e">
        <f>NA()</f>
        <v>#N/A</v>
      </c>
      <c r="K67" s="160" t="e">
        <f>NA()</f>
        <v>#N/A</v>
      </c>
      <c r="L67" s="160">
        <f>IF(ISNUMBER('将来負担比率（分子）の構造'!L$53), IF('将来負担比率（分子）の構造'!L$53 &lt; 0, 0, '将来負担比率（分子）の構造'!L$53), NA())</f>
        <v>1955</v>
      </c>
      <c r="M67" s="160" t="e">
        <f>NA()</f>
        <v>#N/A</v>
      </c>
      <c r="N67" s="160" t="e">
        <f>NA()</f>
        <v>#N/A</v>
      </c>
      <c r="O67" s="160">
        <f>IF(ISNUMBER('将来負担比率（分子）の構造'!M$53), IF('将来負担比率（分子）の構造'!M$53 &lt; 0, 0, '将来負担比率（分子）の構造'!M$53), NA())</f>
        <v>938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5079</v>
      </c>
      <c r="C72" s="164">
        <f>基金残高に係る経年分析!G55</f>
        <v>5083</v>
      </c>
      <c r="D72" s="164">
        <f>基金残高に係る経年分析!H55</f>
        <v>5088</v>
      </c>
    </row>
    <row r="73" spans="1:16">
      <c r="A73" s="163" t="s">
        <v>72</v>
      </c>
      <c r="B73" s="164">
        <f>基金残高に係る経年分析!F56</f>
        <v>1445</v>
      </c>
      <c r="C73" s="164">
        <f>基金残高に係る経年分析!G56</f>
        <v>946</v>
      </c>
      <c r="D73" s="164">
        <f>基金残高に係る経年分析!H56</f>
        <v>447</v>
      </c>
    </row>
    <row r="74" spans="1:16">
      <c r="A74" s="163" t="s">
        <v>73</v>
      </c>
      <c r="B74" s="164">
        <f>基金残高に係る経年分析!F57</f>
        <v>851</v>
      </c>
      <c r="C74" s="164">
        <f>基金残高に係る経年分析!G57</f>
        <v>976</v>
      </c>
      <c r="D74" s="164">
        <f>基金残高に係る経年分析!H57</f>
        <v>1108</v>
      </c>
    </row>
  </sheetData>
  <sheetProtection algorithmName="SHA-512" hashValue="4sArYNWBVEWCq2S0zgzy0phtM9DVCuhVO8gGbjvZ32czvY63hnkb+TmxV1WZN7pqCjxSHojKgP230PlwImDHdg==" saltValue="ACFQDEOxkNgfbxItXADm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210</v>
      </c>
      <c r="DI1" s="736"/>
      <c r="DJ1" s="736"/>
      <c r="DK1" s="736"/>
      <c r="DL1" s="736"/>
      <c r="DM1" s="736"/>
      <c r="DN1" s="737"/>
      <c r="DO1" s="205"/>
      <c r="DP1" s="735" t="s">
        <v>211</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213</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214</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215</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216</v>
      </c>
      <c r="S4" s="678"/>
      <c r="T4" s="678"/>
      <c r="U4" s="678"/>
      <c r="V4" s="678"/>
      <c r="W4" s="678"/>
      <c r="X4" s="678"/>
      <c r="Y4" s="679"/>
      <c r="Z4" s="677" t="s">
        <v>217</v>
      </c>
      <c r="AA4" s="678"/>
      <c r="AB4" s="678"/>
      <c r="AC4" s="679"/>
      <c r="AD4" s="677" t="s">
        <v>218</v>
      </c>
      <c r="AE4" s="678"/>
      <c r="AF4" s="678"/>
      <c r="AG4" s="678"/>
      <c r="AH4" s="678"/>
      <c r="AI4" s="678"/>
      <c r="AJ4" s="678"/>
      <c r="AK4" s="679"/>
      <c r="AL4" s="677" t="s">
        <v>217</v>
      </c>
      <c r="AM4" s="678"/>
      <c r="AN4" s="678"/>
      <c r="AO4" s="679"/>
      <c r="AP4" s="738" t="s">
        <v>219</v>
      </c>
      <c r="AQ4" s="738"/>
      <c r="AR4" s="738"/>
      <c r="AS4" s="738"/>
      <c r="AT4" s="738"/>
      <c r="AU4" s="738"/>
      <c r="AV4" s="738"/>
      <c r="AW4" s="738"/>
      <c r="AX4" s="738"/>
      <c r="AY4" s="738"/>
      <c r="AZ4" s="738"/>
      <c r="BA4" s="738"/>
      <c r="BB4" s="738"/>
      <c r="BC4" s="738"/>
      <c r="BD4" s="738"/>
      <c r="BE4" s="738"/>
      <c r="BF4" s="738"/>
      <c r="BG4" s="738" t="s">
        <v>220</v>
      </c>
      <c r="BH4" s="738"/>
      <c r="BI4" s="738"/>
      <c r="BJ4" s="738"/>
      <c r="BK4" s="738"/>
      <c r="BL4" s="738"/>
      <c r="BM4" s="738"/>
      <c r="BN4" s="738"/>
      <c r="BO4" s="738" t="s">
        <v>217</v>
      </c>
      <c r="BP4" s="738"/>
      <c r="BQ4" s="738"/>
      <c r="BR4" s="738"/>
      <c r="BS4" s="738" t="s">
        <v>221</v>
      </c>
      <c r="BT4" s="738"/>
      <c r="BU4" s="738"/>
      <c r="BV4" s="738"/>
      <c r="BW4" s="738"/>
      <c r="BX4" s="738"/>
      <c r="BY4" s="738"/>
      <c r="BZ4" s="738"/>
      <c r="CA4" s="738"/>
      <c r="CB4" s="738"/>
      <c r="CD4" s="720" t="s">
        <v>222</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223</v>
      </c>
      <c r="C5" s="703"/>
      <c r="D5" s="703"/>
      <c r="E5" s="703"/>
      <c r="F5" s="703"/>
      <c r="G5" s="703"/>
      <c r="H5" s="703"/>
      <c r="I5" s="703"/>
      <c r="J5" s="703"/>
      <c r="K5" s="703"/>
      <c r="L5" s="703"/>
      <c r="M5" s="703"/>
      <c r="N5" s="703"/>
      <c r="O5" s="703"/>
      <c r="P5" s="703"/>
      <c r="Q5" s="704"/>
      <c r="R5" s="668">
        <v>4827707</v>
      </c>
      <c r="S5" s="669"/>
      <c r="T5" s="669"/>
      <c r="U5" s="669"/>
      <c r="V5" s="669"/>
      <c r="W5" s="669"/>
      <c r="X5" s="669"/>
      <c r="Y5" s="715"/>
      <c r="Z5" s="733">
        <v>22.2</v>
      </c>
      <c r="AA5" s="733"/>
      <c r="AB5" s="733"/>
      <c r="AC5" s="733"/>
      <c r="AD5" s="734">
        <v>4710188</v>
      </c>
      <c r="AE5" s="734"/>
      <c r="AF5" s="734"/>
      <c r="AG5" s="734"/>
      <c r="AH5" s="734"/>
      <c r="AI5" s="734"/>
      <c r="AJ5" s="734"/>
      <c r="AK5" s="734"/>
      <c r="AL5" s="716">
        <v>40.299999999999997</v>
      </c>
      <c r="AM5" s="685"/>
      <c r="AN5" s="685"/>
      <c r="AO5" s="717"/>
      <c r="AP5" s="702" t="s">
        <v>224</v>
      </c>
      <c r="AQ5" s="703"/>
      <c r="AR5" s="703"/>
      <c r="AS5" s="703"/>
      <c r="AT5" s="703"/>
      <c r="AU5" s="703"/>
      <c r="AV5" s="703"/>
      <c r="AW5" s="703"/>
      <c r="AX5" s="703"/>
      <c r="AY5" s="703"/>
      <c r="AZ5" s="703"/>
      <c r="BA5" s="703"/>
      <c r="BB5" s="703"/>
      <c r="BC5" s="703"/>
      <c r="BD5" s="703"/>
      <c r="BE5" s="703"/>
      <c r="BF5" s="704"/>
      <c r="BG5" s="609">
        <v>4664600</v>
      </c>
      <c r="BH5" s="610"/>
      <c r="BI5" s="610"/>
      <c r="BJ5" s="610"/>
      <c r="BK5" s="610"/>
      <c r="BL5" s="610"/>
      <c r="BM5" s="610"/>
      <c r="BN5" s="611"/>
      <c r="BO5" s="665">
        <v>96.6</v>
      </c>
      <c r="BP5" s="665"/>
      <c r="BQ5" s="665"/>
      <c r="BR5" s="665"/>
      <c r="BS5" s="666">
        <v>44351</v>
      </c>
      <c r="BT5" s="666"/>
      <c r="BU5" s="666"/>
      <c r="BV5" s="666"/>
      <c r="BW5" s="666"/>
      <c r="BX5" s="666"/>
      <c r="BY5" s="666"/>
      <c r="BZ5" s="666"/>
      <c r="CA5" s="666"/>
      <c r="CB5" s="707"/>
      <c r="CD5" s="720" t="s">
        <v>219</v>
      </c>
      <c r="CE5" s="721"/>
      <c r="CF5" s="721"/>
      <c r="CG5" s="721"/>
      <c r="CH5" s="721"/>
      <c r="CI5" s="721"/>
      <c r="CJ5" s="721"/>
      <c r="CK5" s="721"/>
      <c r="CL5" s="721"/>
      <c r="CM5" s="721"/>
      <c r="CN5" s="721"/>
      <c r="CO5" s="721"/>
      <c r="CP5" s="721"/>
      <c r="CQ5" s="722"/>
      <c r="CR5" s="720" t="s">
        <v>225</v>
      </c>
      <c r="CS5" s="721"/>
      <c r="CT5" s="721"/>
      <c r="CU5" s="721"/>
      <c r="CV5" s="721"/>
      <c r="CW5" s="721"/>
      <c r="CX5" s="721"/>
      <c r="CY5" s="722"/>
      <c r="CZ5" s="720" t="s">
        <v>217</v>
      </c>
      <c r="DA5" s="721"/>
      <c r="DB5" s="721"/>
      <c r="DC5" s="722"/>
      <c r="DD5" s="720" t="s">
        <v>226</v>
      </c>
      <c r="DE5" s="721"/>
      <c r="DF5" s="721"/>
      <c r="DG5" s="721"/>
      <c r="DH5" s="721"/>
      <c r="DI5" s="721"/>
      <c r="DJ5" s="721"/>
      <c r="DK5" s="721"/>
      <c r="DL5" s="721"/>
      <c r="DM5" s="721"/>
      <c r="DN5" s="721"/>
      <c r="DO5" s="721"/>
      <c r="DP5" s="722"/>
      <c r="DQ5" s="720" t="s">
        <v>227</v>
      </c>
      <c r="DR5" s="721"/>
      <c r="DS5" s="721"/>
      <c r="DT5" s="721"/>
      <c r="DU5" s="721"/>
      <c r="DV5" s="721"/>
      <c r="DW5" s="721"/>
      <c r="DX5" s="721"/>
      <c r="DY5" s="721"/>
      <c r="DZ5" s="721"/>
      <c r="EA5" s="721"/>
      <c r="EB5" s="721"/>
      <c r="EC5" s="722"/>
    </row>
    <row r="6" spans="2:143" ht="11.25" customHeight="1">
      <c r="B6" s="606" t="s">
        <v>228</v>
      </c>
      <c r="C6" s="607"/>
      <c r="D6" s="607"/>
      <c r="E6" s="607"/>
      <c r="F6" s="607"/>
      <c r="G6" s="607"/>
      <c r="H6" s="607"/>
      <c r="I6" s="607"/>
      <c r="J6" s="607"/>
      <c r="K6" s="607"/>
      <c r="L6" s="607"/>
      <c r="M6" s="607"/>
      <c r="N6" s="607"/>
      <c r="O6" s="607"/>
      <c r="P6" s="607"/>
      <c r="Q6" s="608"/>
      <c r="R6" s="609">
        <v>212741</v>
      </c>
      <c r="S6" s="610"/>
      <c r="T6" s="610"/>
      <c r="U6" s="610"/>
      <c r="V6" s="610"/>
      <c r="W6" s="610"/>
      <c r="X6" s="610"/>
      <c r="Y6" s="611"/>
      <c r="Z6" s="665">
        <v>1</v>
      </c>
      <c r="AA6" s="665"/>
      <c r="AB6" s="665"/>
      <c r="AC6" s="665"/>
      <c r="AD6" s="666">
        <v>212741</v>
      </c>
      <c r="AE6" s="666"/>
      <c r="AF6" s="666"/>
      <c r="AG6" s="666"/>
      <c r="AH6" s="666"/>
      <c r="AI6" s="666"/>
      <c r="AJ6" s="666"/>
      <c r="AK6" s="666"/>
      <c r="AL6" s="612">
        <v>1.8</v>
      </c>
      <c r="AM6" s="613"/>
      <c r="AN6" s="613"/>
      <c r="AO6" s="667"/>
      <c r="AP6" s="606" t="s">
        <v>229</v>
      </c>
      <c r="AQ6" s="607"/>
      <c r="AR6" s="607"/>
      <c r="AS6" s="607"/>
      <c r="AT6" s="607"/>
      <c r="AU6" s="607"/>
      <c r="AV6" s="607"/>
      <c r="AW6" s="607"/>
      <c r="AX6" s="607"/>
      <c r="AY6" s="607"/>
      <c r="AZ6" s="607"/>
      <c r="BA6" s="607"/>
      <c r="BB6" s="607"/>
      <c r="BC6" s="607"/>
      <c r="BD6" s="607"/>
      <c r="BE6" s="607"/>
      <c r="BF6" s="608"/>
      <c r="BG6" s="609">
        <v>4664600</v>
      </c>
      <c r="BH6" s="610"/>
      <c r="BI6" s="610"/>
      <c r="BJ6" s="610"/>
      <c r="BK6" s="610"/>
      <c r="BL6" s="610"/>
      <c r="BM6" s="610"/>
      <c r="BN6" s="611"/>
      <c r="BO6" s="665">
        <v>96.6</v>
      </c>
      <c r="BP6" s="665"/>
      <c r="BQ6" s="665"/>
      <c r="BR6" s="665"/>
      <c r="BS6" s="666">
        <v>44351</v>
      </c>
      <c r="BT6" s="666"/>
      <c r="BU6" s="666"/>
      <c r="BV6" s="666"/>
      <c r="BW6" s="666"/>
      <c r="BX6" s="666"/>
      <c r="BY6" s="666"/>
      <c r="BZ6" s="666"/>
      <c r="CA6" s="666"/>
      <c r="CB6" s="707"/>
      <c r="CD6" s="674" t="s">
        <v>230</v>
      </c>
      <c r="CE6" s="675"/>
      <c r="CF6" s="675"/>
      <c r="CG6" s="675"/>
      <c r="CH6" s="675"/>
      <c r="CI6" s="675"/>
      <c r="CJ6" s="675"/>
      <c r="CK6" s="675"/>
      <c r="CL6" s="675"/>
      <c r="CM6" s="675"/>
      <c r="CN6" s="675"/>
      <c r="CO6" s="675"/>
      <c r="CP6" s="675"/>
      <c r="CQ6" s="676"/>
      <c r="CR6" s="609">
        <v>140218</v>
      </c>
      <c r="CS6" s="610"/>
      <c r="CT6" s="610"/>
      <c r="CU6" s="610"/>
      <c r="CV6" s="610"/>
      <c r="CW6" s="610"/>
      <c r="CX6" s="610"/>
      <c r="CY6" s="611"/>
      <c r="CZ6" s="716">
        <v>0.7</v>
      </c>
      <c r="DA6" s="685"/>
      <c r="DB6" s="685"/>
      <c r="DC6" s="719"/>
      <c r="DD6" s="597" t="s">
        <v>131</v>
      </c>
      <c r="DE6" s="610"/>
      <c r="DF6" s="610"/>
      <c r="DG6" s="610"/>
      <c r="DH6" s="610"/>
      <c r="DI6" s="610"/>
      <c r="DJ6" s="610"/>
      <c r="DK6" s="610"/>
      <c r="DL6" s="610"/>
      <c r="DM6" s="610"/>
      <c r="DN6" s="610"/>
      <c r="DO6" s="610"/>
      <c r="DP6" s="611"/>
      <c r="DQ6" s="597">
        <v>140218</v>
      </c>
      <c r="DR6" s="610"/>
      <c r="DS6" s="610"/>
      <c r="DT6" s="610"/>
      <c r="DU6" s="610"/>
      <c r="DV6" s="610"/>
      <c r="DW6" s="610"/>
      <c r="DX6" s="610"/>
      <c r="DY6" s="610"/>
      <c r="DZ6" s="610"/>
      <c r="EA6" s="610"/>
      <c r="EB6" s="610"/>
      <c r="EC6" s="646"/>
    </row>
    <row r="7" spans="2:143" ht="11.25" customHeight="1">
      <c r="B7" s="606" t="s">
        <v>231</v>
      </c>
      <c r="C7" s="607"/>
      <c r="D7" s="607"/>
      <c r="E7" s="607"/>
      <c r="F7" s="607"/>
      <c r="G7" s="607"/>
      <c r="H7" s="607"/>
      <c r="I7" s="607"/>
      <c r="J7" s="607"/>
      <c r="K7" s="607"/>
      <c r="L7" s="607"/>
      <c r="M7" s="607"/>
      <c r="N7" s="607"/>
      <c r="O7" s="607"/>
      <c r="P7" s="607"/>
      <c r="Q7" s="608"/>
      <c r="R7" s="609">
        <v>6210</v>
      </c>
      <c r="S7" s="610"/>
      <c r="T7" s="610"/>
      <c r="U7" s="610"/>
      <c r="V7" s="610"/>
      <c r="W7" s="610"/>
      <c r="X7" s="610"/>
      <c r="Y7" s="611"/>
      <c r="Z7" s="665">
        <v>0</v>
      </c>
      <c r="AA7" s="665"/>
      <c r="AB7" s="665"/>
      <c r="AC7" s="665"/>
      <c r="AD7" s="666">
        <v>6210</v>
      </c>
      <c r="AE7" s="666"/>
      <c r="AF7" s="666"/>
      <c r="AG7" s="666"/>
      <c r="AH7" s="666"/>
      <c r="AI7" s="666"/>
      <c r="AJ7" s="666"/>
      <c r="AK7" s="666"/>
      <c r="AL7" s="612">
        <v>0.1</v>
      </c>
      <c r="AM7" s="613"/>
      <c r="AN7" s="613"/>
      <c r="AO7" s="667"/>
      <c r="AP7" s="606" t="s">
        <v>232</v>
      </c>
      <c r="AQ7" s="607"/>
      <c r="AR7" s="607"/>
      <c r="AS7" s="607"/>
      <c r="AT7" s="607"/>
      <c r="AU7" s="607"/>
      <c r="AV7" s="607"/>
      <c r="AW7" s="607"/>
      <c r="AX7" s="607"/>
      <c r="AY7" s="607"/>
      <c r="AZ7" s="607"/>
      <c r="BA7" s="607"/>
      <c r="BB7" s="607"/>
      <c r="BC7" s="607"/>
      <c r="BD7" s="607"/>
      <c r="BE7" s="607"/>
      <c r="BF7" s="608"/>
      <c r="BG7" s="609">
        <v>1627767</v>
      </c>
      <c r="BH7" s="610"/>
      <c r="BI7" s="610"/>
      <c r="BJ7" s="610"/>
      <c r="BK7" s="610"/>
      <c r="BL7" s="610"/>
      <c r="BM7" s="610"/>
      <c r="BN7" s="611"/>
      <c r="BO7" s="665">
        <v>33.700000000000003</v>
      </c>
      <c r="BP7" s="665"/>
      <c r="BQ7" s="665"/>
      <c r="BR7" s="665"/>
      <c r="BS7" s="666">
        <v>44351</v>
      </c>
      <c r="BT7" s="666"/>
      <c r="BU7" s="666"/>
      <c r="BV7" s="666"/>
      <c r="BW7" s="666"/>
      <c r="BX7" s="666"/>
      <c r="BY7" s="666"/>
      <c r="BZ7" s="666"/>
      <c r="CA7" s="666"/>
      <c r="CB7" s="707"/>
      <c r="CD7" s="647" t="s">
        <v>233</v>
      </c>
      <c r="CE7" s="644"/>
      <c r="CF7" s="644"/>
      <c r="CG7" s="644"/>
      <c r="CH7" s="644"/>
      <c r="CI7" s="644"/>
      <c r="CJ7" s="644"/>
      <c r="CK7" s="644"/>
      <c r="CL7" s="644"/>
      <c r="CM7" s="644"/>
      <c r="CN7" s="644"/>
      <c r="CO7" s="644"/>
      <c r="CP7" s="644"/>
      <c r="CQ7" s="645"/>
      <c r="CR7" s="609">
        <v>1838542</v>
      </c>
      <c r="CS7" s="610"/>
      <c r="CT7" s="610"/>
      <c r="CU7" s="610"/>
      <c r="CV7" s="610"/>
      <c r="CW7" s="610"/>
      <c r="CX7" s="610"/>
      <c r="CY7" s="611"/>
      <c r="CZ7" s="665">
        <v>9.3000000000000007</v>
      </c>
      <c r="DA7" s="665"/>
      <c r="DB7" s="665"/>
      <c r="DC7" s="665"/>
      <c r="DD7" s="597">
        <v>52828</v>
      </c>
      <c r="DE7" s="610"/>
      <c r="DF7" s="610"/>
      <c r="DG7" s="610"/>
      <c r="DH7" s="610"/>
      <c r="DI7" s="610"/>
      <c r="DJ7" s="610"/>
      <c r="DK7" s="610"/>
      <c r="DL7" s="610"/>
      <c r="DM7" s="610"/>
      <c r="DN7" s="610"/>
      <c r="DO7" s="610"/>
      <c r="DP7" s="611"/>
      <c r="DQ7" s="597">
        <v>1530623</v>
      </c>
      <c r="DR7" s="610"/>
      <c r="DS7" s="610"/>
      <c r="DT7" s="610"/>
      <c r="DU7" s="610"/>
      <c r="DV7" s="610"/>
      <c r="DW7" s="610"/>
      <c r="DX7" s="610"/>
      <c r="DY7" s="610"/>
      <c r="DZ7" s="610"/>
      <c r="EA7" s="610"/>
      <c r="EB7" s="610"/>
      <c r="EC7" s="646"/>
    </row>
    <row r="8" spans="2:143" ht="11.25" customHeight="1">
      <c r="B8" s="606" t="s">
        <v>234</v>
      </c>
      <c r="C8" s="607"/>
      <c r="D8" s="607"/>
      <c r="E8" s="607"/>
      <c r="F8" s="607"/>
      <c r="G8" s="607"/>
      <c r="H8" s="607"/>
      <c r="I8" s="607"/>
      <c r="J8" s="607"/>
      <c r="K8" s="607"/>
      <c r="L8" s="607"/>
      <c r="M8" s="607"/>
      <c r="N8" s="607"/>
      <c r="O8" s="607"/>
      <c r="P8" s="607"/>
      <c r="Q8" s="608"/>
      <c r="R8" s="609">
        <v>14885</v>
      </c>
      <c r="S8" s="610"/>
      <c r="T8" s="610"/>
      <c r="U8" s="610"/>
      <c r="V8" s="610"/>
      <c r="W8" s="610"/>
      <c r="X8" s="610"/>
      <c r="Y8" s="611"/>
      <c r="Z8" s="665">
        <v>0.1</v>
      </c>
      <c r="AA8" s="665"/>
      <c r="AB8" s="665"/>
      <c r="AC8" s="665"/>
      <c r="AD8" s="666">
        <v>14885</v>
      </c>
      <c r="AE8" s="666"/>
      <c r="AF8" s="666"/>
      <c r="AG8" s="666"/>
      <c r="AH8" s="666"/>
      <c r="AI8" s="666"/>
      <c r="AJ8" s="666"/>
      <c r="AK8" s="666"/>
      <c r="AL8" s="612">
        <v>0.1</v>
      </c>
      <c r="AM8" s="613"/>
      <c r="AN8" s="613"/>
      <c r="AO8" s="667"/>
      <c r="AP8" s="606" t="s">
        <v>235</v>
      </c>
      <c r="AQ8" s="607"/>
      <c r="AR8" s="607"/>
      <c r="AS8" s="607"/>
      <c r="AT8" s="607"/>
      <c r="AU8" s="607"/>
      <c r="AV8" s="607"/>
      <c r="AW8" s="607"/>
      <c r="AX8" s="607"/>
      <c r="AY8" s="607"/>
      <c r="AZ8" s="607"/>
      <c r="BA8" s="607"/>
      <c r="BB8" s="607"/>
      <c r="BC8" s="607"/>
      <c r="BD8" s="607"/>
      <c r="BE8" s="607"/>
      <c r="BF8" s="608"/>
      <c r="BG8" s="609">
        <v>58845</v>
      </c>
      <c r="BH8" s="610"/>
      <c r="BI8" s="610"/>
      <c r="BJ8" s="610"/>
      <c r="BK8" s="610"/>
      <c r="BL8" s="610"/>
      <c r="BM8" s="610"/>
      <c r="BN8" s="611"/>
      <c r="BO8" s="665">
        <v>1.2</v>
      </c>
      <c r="BP8" s="665"/>
      <c r="BQ8" s="665"/>
      <c r="BR8" s="665"/>
      <c r="BS8" s="597" t="s">
        <v>173</v>
      </c>
      <c r="BT8" s="610"/>
      <c r="BU8" s="610"/>
      <c r="BV8" s="610"/>
      <c r="BW8" s="610"/>
      <c r="BX8" s="610"/>
      <c r="BY8" s="610"/>
      <c r="BZ8" s="610"/>
      <c r="CA8" s="610"/>
      <c r="CB8" s="646"/>
      <c r="CD8" s="647" t="s">
        <v>236</v>
      </c>
      <c r="CE8" s="644"/>
      <c r="CF8" s="644"/>
      <c r="CG8" s="644"/>
      <c r="CH8" s="644"/>
      <c r="CI8" s="644"/>
      <c r="CJ8" s="644"/>
      <c r="CK8" s="644"/>
      <c r="CL8" s="644"/>
      <c r="CM8" s="644"/>
      <c r="CN8" s="644"/>
      <c r="CO8" s="644"/>
      <c r="CP8" s="644"/>
      <c r="CQ8" s="645"/>
      <c r="CR8" s="609">
        <v>4990738</v>
      </c>
      <c r="CS8" s="610"/>
      <c r="CT8" s="610"/>
      <c r="CU8" s="610"/>
      <c r="CV8" s="610"/>
      <c r="CW8" s="610"/>
      <c r="CX8" s="610"/>
      <c r="CY8" s="611"/>
      <c r="CZ8" s="665">
        <v>25.2</v>
      </c>
      <c r="DA8" s="665"/>
      <c r="DB8" s="665"/>
      <c r="DC8" s="665"/>
      <c r="DD8" s="597">
        <v>494544</v>
      </c>
      <c r="DE8" s="610"/>
      <c r="DF8" s="610"/>
      <c r="DG8" s="610"/>
      <c r="DH8" s="610"/>
      <c r="DI8" s="610"/>
      <c r="DJ8" s="610"/>
      <c r="DK8" s="610"/>
      <c r="DL8" s="610"/>
      <c r="DM8" s="610"/>
      <c r="DN8" s="610"/>
      <c r="DO8" s="610"/>
      <c r="DP8" s="611"/>
      <c r="DQ8" s="597">
        <v>3082090</v>
      </c>
      <c r="DR8" s="610"/>
      <c r="DS8" s="610"/>
      <c r="DT8" s="610"/>
      <c r="DU8" s="610"/>
      <c r="DV8" s="610"/>
      <c r="DW8" s="610"/>
      <c r="DX8" s="610"/>
      <c r="DY8" s="610"/>
      <c r="DZ8" s="610"/>
      <c r="EA8" s="610"/>
      <c r="EB8" s="610"/>
      <c r="EC8" s="646"/>
    </row>
    <row r="9" spans="2:143" ht="11.25" customHeight="1">
      <c r="B9" s="606" t="s">
        <v>237</v>
      </c>
      <c r="C9" s="607"/>
      <c r="D9" s="607"/>
      <c r="E9" s="607"/>
      <c r="F9" s="607"/>
      <c r="G9" s="607"/>
      <c r="H9" s="607"/>
      <c r="I9" s="607"/>
      <c r="J9" s="607"/>
      <c r="K9" s="607"/>
      <c r="L9" s="607"/>
      <c r="M9" s="607"/>
      <c r="N9" s="607"/>
      <c r="O9" s="607"/>
      <c r="P9" s="607"/>
      <c r="Q9" s="608"/>
      <c r="R9" s="609">
        <v>14337</v>
      </c>
      <c r="S9" s="610"/>
      <c r="T9" s="610"/>
      <c r="U9" s="610"/>
      <c r="V9" s="610"/>
      <c r="W9" s="610"/>
      <c r="X9" s="610"/>
      <c r="Y9" s="611"/>
      <c r="Z9" s="665">
        <v>0.1</v>
      </c>
      <c r="AA9" s="665"/>
      <c r="AB9" s="665"/>
      <c r="AC9" s="665"/>
      <c r="AD9" s="666">
        <v>14337</v>
      </c>
      <c r="AE9" s="666"/>
      <c r="AF9" s="666"/>
      <c r="AG9" s="666"/>
      <c r="AH9" s="666"/>
      <c r="AI9" s="666"/>
      <c r="AJ9" s="666"/>
      <c r="AK9" s="666"/>
      <c r="AL9" s="612">
        <v>0.1</v>
      </c>
      <c r="AM9" s="613"/>
      <c r="AN9" s="613"/>
      <c r="AO9" s="667"/>
      <c r="AP9" s="606" t="s">
        <v>238</v>
      </c>
      <c r="AQ9" s="607"/>
      <c r="AR9" s="607"/>
      <c r="AS9" s="607"/>
      <c r="AT9" s="607"/>
      <c r="AU9" s="607"/>
      <c r="AV9" s="607"/>
      <c r="AW9" s="607"/>
      <c r="AX9" s="607"/>
      <c r="AY9" s="607"/>
      <c r="AZ9" s="607"/>
      <c r="BA9" s="607"/>
      <c r="BB9" s="607"/>
      <c r="BC9" s="607"/>
      <c r="BD9" s="607"/>
      <c r="BE9" s="607"/>
      <c r="BF9" s="608"/>
      <c r="BG9" s="609">
        <v>1218775</v>
      </c>
      <c r="BH9" s="610"/>
      <c r="BI9" s="610"/>
      <c r="BJ9" s="610"/>
      <c r="BK9" s="610"/>
      <c r="BL9" s="610"/>
      <c r="BM9" s="610"/>
      <c r="BN9" s="611"/>
      <c r="BO9" s="665">
        <v>25.2</v>
      </c>
      <c r="BP9" s="665"/>
      <c r="BQ9" s="665"/>
      <c r="BR9" s="665"/>
      <c r="BS9" s="597" t="s">
        <v>239</v>
      </c>
      <c r="BT9" s="610"/>
      <c r="BU9" s="610"/>
      <c r="BV9" s="610"/>
      <c r="BW9" s="610"/>
      <c r="BX9" s="610"/>
      <c r="BY9" s="610"/>
      <c r="BZ9" s="610"/>
      <c r="CA9" s="610"/>
      <c r="CB9" s="646"/>
      <c r="CD9" s="647" t="s">
        <v>240</v>
      </c>
      <c r="CE9" s="644"/>
      <c r="CF9" s="644"/>
      <c r="CG9" s="644"/>
      <c r="CH9" s="644"/>
      <c r="CI9" s="644"/>
      <c r="CJ9" s="644"/>
      <c r="CK9" s="644"/>
      <c r="CL9" s="644"/>
      <c r="CM9" s="644"/>
      <c r="CN9" s="644"/>
      <c r="CO9" s="644"/>
      <c r="CP9" s="644"/>
      <c r="CQ9" s="645"/>
      <c r="CR9" s="609">
        <v>1276185</v>
      </c>
      <c r="CS9" s="610"/>
      <c r="CT9" s="610"/>
      <c r="CU9" s="610"/>
      <c r="CV9" s="610"/>
      <c r="CW9" s="610"/>
      <c r="CX9" s="610"/>
      <c r="CY9" s="611"/>
      <c r="CZ9" s="665">
        <v>6.5</v>
      </c>
      <c r="DA9" s="665"/>
      <c r="DB9" s="665"/>
      <c r="DC9" s="665"/>
      <c r="DD9" s="597">
        <v>13562</v>
      </c>
      <c r="DE9" s="610"/>
      <c r="DF9" s="610"/>
      <c r="DG9" s="610"/>
      <c r="DH9" s="610"/>
      <c r="DI9" s="610"/>
      <c r="DJ9" s="610"/>
      <c r="DK9" s="610"/>
      <c r="DL9" s="610"/>
      <c r="DM9" s="610"/>
      <c r="DN9" s="610"/>
      <c r="DO9" s="610"/>
      <c r="DP9" s="611"/>
      <c r="DQ9" s="597">
        <v>1054441</v>
      </c>
      <c r="DR9" s="610"/>
      <c r="DS9" s="610"/>
      <c r="DT9" s="610"/>
      <c r="DU9" s="610"/>
      <c r="DV9" s="610"/>
      <c r="DW9" s="610"/>
      <c r="DX9" s="610"/>
      <c r="DY9" s="610"/>
      <c r="DZ9" s="610"/>
      <c r="EA9" s="610"/>
      <c r="EB9" s="610"/>
      <c r="EC9" s="646"/>
    </row>
    <row r="10" spans="2:143" ht="11.25" customHeight="1">
      <c r="B10" s="606" t="s">
        <v>241</v>
      </c>
      <c r="C10" s="607"/>
      <c r="D10" s="607"/>
      <c r="E10" s="607"/>
      <c r="F10" s="607"/>
      <c r="G10" s="607"/>
      <c r="H10" s="607"/>
      <c r="I10" s="607"/>
      <c r="J10" s="607"/>
      <c r="K10" s="607"/>
      <c r="L10" s="607"/>
      <c r="M10" s="607"/>
      <c r="N10" s="607"/>
      <c r="O10" s="607"/>
      <c r="P10" s="607"/>
      <c r="Q10" s="608"/>
      <c r="R10" s="609" t="s">
        <v>131</v>
      </c>
      <c r="S10" s="610"/>
      <c r="T10" s="610"/>
      <c r="U10" s="610"/>
      <c r="V10" s="610"/>
      <c r="W10" s="610"/>
      <c r="X10" s="610"/>
      <c r="Y10" s="611"/>
      <c r="Z10" s="665" t="s">
        <v>131</v>
      </c>
      <c r="AA10" s="665"/>
      <c r="AB10" s="665"/>
      <c r="AC10" s="665"/>
      <c r="AD10" s="666" t="s">
        <v>131</v>
      </c>
      <c r="AE10" s="666"/>
      <c r="AF10" s="666"/>
      <c r="AG10" s="666"/>
      <c r="AH10" s="666"/>
      <c r="AI10" s="666"/>
      <c r="AJ10" s="666"/>
      <c r="AK10" s="666"/>
      <c r="AL10" s="612" t="s">
        <v>239</v>
      </c>
      <c r="AM10" s="613"/>
      <c r="AN10" s="613"/>
      <c r="AO10" s="667"/>
      <c r="AP10" s="606" t="s">
        <v>242</v>
      </c>
      <c r="AQ10" s="607"/>
      <c r="AR10" s="607"/>
      <c r="AS10" s="607"/>
      <c r="AT10" s="607"/>
      <c r="AU10" s="607"/>
      <c r="AV10" s="607"/>
      <c r="AW10" s="607"/>
      <c r="AX10" s="607"/>
      <c r="AY10" s="607"/>
      <c r="AZ10" s="607"/>
      <c r="BA10" s="607"/>
      <c r="BB10" s="607"/>
      <c r="BC10" s="607"/>
      <c r="BD10" s="607"/>
      <c r="BE10" s="607"/>
      <c r="BF10" s="608"/>
      <c r="BG10" s="609">
        <v>127195</v>
      </c>
      <c r="BH10" s="610"/>
      <c r="BI10" s="610"/>
      <c r="BJ10" s="610"/>
      <c r="BK10" s="610"/>
      <c r="BL10" s="610"/>
      <c r="BM10" s="610"/>
      <c r="BN10" s="611"/>
      <c r="BO10" s="665">
        <v>2.6</v>
      </c>
      <c r="BP10" s="665"/>
      <c r="BQ10" s="665"/>
      <c r="BR10" s="665"/>
      <c r="BS10" s="597" t="s">
        <v>131</v>
      </c>
      <c r="BT10" s="610"/>
      <c r="BU10" s="610"/>
      <c r="BV10" s="610"/>
      <c r="BW10" s="610"/>
      <c r="BX10" s="610"/>
      <c r="BY10" s="610"/>
      <c r="BZ10" s="610"/>
      <c r="CA10" s="610"/>
      <c r="CB10" s="646"/>
      <c r="CD10" s="647" t="s">
        <v>243</v>
      </c>
      <c r="CE10" s="644"/>
      <c r="CF10" s="644"/>
      <c r="CG10" s="644"/>
      <c r="CH10" s="644"/>
      <c r="CI10" s="644"/>
      <c r="CJ10" s="644"/>
      <c r="CK10" s="644"/>
      <c r="CL10" s="644"/>
      <c r="CM10" s="644"/>
      <c r="CN10" s="644"/>
      <c r="CO10" s="644"/>
      <c r="CP10" s="644"/>
      <c r="CQ10" s="645"/>
      <c r="CR10" s="609">
        <v>10090</v>
      </c>
      <c r="CS10" s="610"/>
      <c r="CT10" s="610"/>
      <c r="CU10" s="610"/>
      <c r="CV10" s="610"/>
      <c r="CW10" s="610"/>
      <c r="CX10" s="610"/>
      <c r="CY10" s="611"/>
      <c r="CZ10" s="665">
        <v>0.1</v>
      </c>
      <c r="DA10" s="665"/>
      <c r="DB10" s="665"/>
      <c r="DC10" s="665"/>
      <c r="DD10" s="597" t="s">
        <v>239</v>
      </c>
      <c r="DE10" s="610"/>
      <c r="DF10" s="610"/>
      <c r="DG10" s="610"/>
      <c r="DH10" s="610"/>
      <c r="DI10" s="610"/>
      <c r="DJ10" s="610"/>
      <c r="DK10" s="610"/>
      <c r="DL10" s="610"/>
      <c r="DM10" s="610"/>
      <c r="DN10" s="610"/>
      <c r="DO10" s="610"/>
      <c r="DP10" s="611"/>
      <c r="DQ10" s="597">
        <v>10030</v>
      </c>
      <c r="DR10" s="610"/>
      <c r="DS10" s="610"/>
      <c r="DT10" s="610"/>
      <c r="DU10" s="610"/>
      <c r="DV10" s="610"/>
      <c r="DW10" s="610"/>
      <c r="DX10" s="610"/>
      <c r="DY10" s="610"/>
      <c r="DZ10" s="610"/>
      <c r="EA10" s="610"/>
      <c r="EB10" s="610"/>
      <c r="EC10" s="646"/>
    </row>
    <row r="11" spans="2:143" ht="11.25" customHeight="1">
      <c r="B11" s="606" t="s">
        <v>244</v>
      </c>
      <c r="C11" s="607"/>
      <c r="D11" s="607"/>
      <c r="E11" s="607"/>
      <c r="F11" s="607"/>
      <c r="G11" s="607"/>
      <c r="H11" s="607"/>
      <c r="I11" s="607"/>
      <c r="J11" s="607"/>
      <c r="K11" s="607"/>
      <c r="L11" s="607"/>
      <c r="M11" s="607"/>
      <c r="N11" s="607"/>
      <c r="O11" s="607"/>
      <c r="P11" s="607"/>
      <c r="Q11" s="608"/>
      <c r="R11" s="609" t="s">
        <v>131</v>
      </c>
      <c r="S11" s="610"/>
      <c r="T11" s="610"/>
      <c r="U11" s="610"/>
      <c r="V11" s="610"/>
      <c r="W11" s="610"/>
      <c r="X11" s="610"/>
      <c r="Y11" s="611"/>
      <c r="Z11" s="665" t="s">
        <v>239</v>
      </c>
      <c r="AA11" s="665"/>
      <c r="AB11" s="665"/>
      <c r="AC11" s="665"/>
      <c r="AD11" s="666" t="s">
        <v>239</v>
      </c>
      <c r="AE11" s="666"/>
      <c r="AF11" s="666"/>
      <c r="AG11" s="666"/>
      <c r="AH11" s="666"/>
      <c r="AI11" s="666"/>
      <c r="AJ11" s="666"/>
      <c r="AK11" s="666"/>
      <c r="AL11" s="612" t="s">
        <v>239</v>
      </c>
      <c r="AM11" s="613"/>
      <c r="AN11" s="613"/>
      <c r="AO11" s="667"/>
      <c r="AP11" s="606" t="s">
        <v>245</v>
      </c>
      <c r="AQ11" s="607"/>
      <c r="AR11" s="607"/>
      <c r="AS11" s="607"/>
      <c r="AT11" s="607"/>
      <c r="AU11" s="607"/>
      <c r="AV11" s="607"/>
      <c r="AW11" s="607"/>
      <c r="AX11" s="607"/>
      <c r="AY11" s="607"/>
      <c r="AZ11" s="607"/>
      <c r="BA11" s="607"/>
      <c r="BB11" s="607"/>
      <c r="BC11" s="607"/>
      <c r="BD11" s="607"/>
      <c r="BE11" s="607"/>
      <c r="BF11" s="608"/>
      <c r="BG11" s="609">
        <v>222952</v>
      </c>
      <c r="BH11" s="610"/>
      <c r="BI11" s="610"/>
      <c r="BJ11" s="610"/>
      <c r="BK11" s="610"/>
      <c r="BL11" s="610"/>
      <c r="BM11" s="610"/>
      <c r="BN11" s="611"/>
      <c r="BO11" s="665">
        <v>4.5999999999999996</v>
      </c>
      <c r="BP11" s="665"/>
      <c r="BQ11" s="665"/>
      <c r="BR11" s="665"/>
      <c r="BS11" s="597">
        <v>44351</v>
      </c>
      <c r="BT11" s="610"/>
      <c r="BU11" s="610"/>
      <c r="BV11" s="610"/>
      <c r="BW11" s="610"/>
      <c r="BX11" s="610"/>
      <c r="BY11" s="610"/>
      <c r="BZ11" s="610"/>
      <c r="CA11" s="610"/>
      <c r="CB11" s="646"/>
      <c r="CD11" s="647" t="s">
        <v>246</v>
      </c>
      <c r="CE11" s="644"/>
      <c r="CF11" s="644"/>
      <c r="CG11" s="644"/>
      <c r="CH11" s="644"/>
      <c r="CI11" s="644"/>
      <c r="CJ11" s="644"/>
      <c r="CK11" s="644"/>
      <c r="CL11" s="644"/>
      <c r="CM11" s="644"/>
      <c r="CN11" s="644"/>
      <c r="CO11" s="644"/>
      <c r="CP11" s="644"/>
      <c r="CQ11" s="645"/>
      <c r="CR11" s="609">
        <v>1163312</v>
      </c>
      <c r="CS11" s="610"/>
      <c r="CT11" s="610"/>
      <c r="CU11" s="610"/>
      <c r="CV11" s="610"/>
      <c r="CW11" s="610"/>
      <c r="CX11" s="610"/>
      <c r="CY11" s="611"/>
      <c r="CZ11" s="665">
        <v>5.9</v>
      </c>
      <c r="DA11" s="665"/>
      <c r="DB11" s="665"/>
      <c r="DC11" s="665"/>
      <c r="DD11" s="597">
        <v>402696</v>
      </c>
      <c r="DE11" s="610"/>
      <c r="DF11" s="610"/>
      <c r="DG11" s="610"/>
      <c r="DH11" s="610"/>
      <c r="DI11" s="610"/>
      <c r="DJ11" s="610"/>
      <c r="DK11" s="610"/>
      <c r="DL11" s="610"/>
      <c r="DM11" s="610"/>
      <c r="DN11" s="610"/>
      <c r="DO11" s="610"/>
      <c r="DP11" s="611"/>
      <c r="DQ11" s="597">
        <v>581221</v>
      </c>
      <c r="DR11" s="610"/>
      <c r="DS11" s="610"/>
      <c r="DT11" s="610"/>
      <c r="DU11" s="610"/>
      <c r="DV11" s="610"/>
      <c r="DW11" s="610"/>
      <c r="DX11" s="610"/>
      <c r="DY11" s="610"/>
      <c r="DZ11" s="610"/>
      <c r="EA11" s="610"/>
      <c r="EB11" s="610"/>
      <c r="EC11" s="646"/>
    </row>
    <row r="12" spans="2:143" ht="11.25" customHeight="1">
      <c r="B12" s="606" t="s">
        <v>247</v>
      </c>
      <c r="C12" s="607"/>
      <c r="D12" s="607"/>
      <c r="E12" s="607"/>
      <c r="F12" s="607"/>
      <c r="G12" s="607"/>
      <c r="H12" s="607"/>
      <c r="I12" s="607"/>
      <c r="J12" s="607"/>
      <c r="K12" s="607"/>
      <c r="L12" s="607"/>
      <c r="M12" s="607"/>
      <c r="N12" s="607"/>
      <c r="O12" s="607"/>
      <c r="P12" s="607"/>
      <c r="Q12" s="608"/>
      <c r="R12" s="609">
        <v>583820</v>
      </c>
      <c r="S12" s="610"/>
      <c r="T12" s="610"/>
      <c r="U12" s="610"/>
      <c r="V12" s="610"/>
      <c r="W12" s="610"/>
      <c r="X12" s="610"/>
      <c r="Y12" s="611"/>
      <c r="Z12" s="665">
        <v>2.7</v>
      </c>
      <c r="AA12" s="665"/>
      <c r="AB12" s="665"/>
      <c r="AC12" s="665"/>
      <c r="AD12" s="666">
        <v>583820</v>
      </c>
      <c r="AE12" s="666"/>
      <c r="AF12" s="666"/>
      <c r="AG12" s="666"/>
      <c r="AH12" s="666"/>
      <c r="AI12" s="666"/>
      <c r="AJ12" s="666"/>
      <c r="AK12" s="666"/>
      <c r="AL12" s="612">
        <v>5</v>
      </c>
      <c r="AM12" s="613"/>
      <c r="AN12" s="613"/>
      <c r="AO12" s="667"/>
      <c r="AP12" s="606" t="s">
        <v>248</v>
      </c>
      <c r="AQ12" s="607"/>
      <c r="AR12" s="607"/>
      <c r="AS12" s="607"/>
      <c r="AT12" s="607"/>
      <c r="AU12" s="607"/>
      <c r="AV12" s="607"/>
      <c r="AW12" s="607"/>
      <c r="AX12" s="607"/>
      <c r="AY12" s="607"/>
      <c r="AZ12" s="607"/>
      <c r="BA12" s="607"/>
      <c r="BB12" s="607"/>
      <c r="BC12" s="607"/>
      <c r="BD12" s="607"/>
      <c r="BE12" s="607"/>
      <c r="BF12" s="608"/>
      <c r="BG12" s="609">
        <v>2715974</v>
      </c>
      <c r="BH12" s="610"/>
      <c r="BI12" s="610"/>
      <c r="BJ12" s="610"/>
      <c r="BK12" s="610"/>
      <c r="BL12" s="610"/>
      <c r="BM12" s="610"/>
      <c r="BN12" s="611"/>
      <c r="BO12" s="665">
        <v>56.3</v>
      </c>
      <c r="BP12" s="665"/>
      <c r="BQ12" s="665"/>
      <c r="BR12" s="665"/>
      <c r="BS12" s="597" t="s">
        <v>131</v>
      </c>
      <c r="BT12" s="610"/>
      <c r="BU12" s="610"/>
      <c r="BV12" s="610"/>
      <c r="BW12" s="610"/>
      <c r="BX12" s="610"/>
      <c r="BY12" s="610"/>
      <c r="BZ12" s="610"/>
      <c r="CA12" s="610"/>
      <c r="CB12" s="646"/>
      <c r="CD12" s="647" t="s">
        <v>249</v>
      </c>
      <c r="CE12" s="644"/>
      <c r="CF12" s="644"/>
      <c r="CG12" s="644"/>
      <c r="CH12" s="644"/>
      <c r="CI12" s="644"/>
      <c r="CJ12" s="644"/>
      <c r="CK12" s="644"/>
      <c r="CL12" s="644"/>
      <c r="CM12" s="644"/>
      <c r="CN12" s="644"/>
      <c r="CO12" s="644"/>
      <c r="CP12" s="644"/>
      <c r="CQ12" s="645"/>
      <c r="CR12" s="609">
        <v>609083</v>
      </c>
      <c r="CS12" s="610"/>
      <c r="CT12" s="610"/>
      <c r="CU12" s="610"/>
      <c r="CV12" s="610"/>
      <c r="CW12" s="610"/>
      <c r="CX12" s="610"/>
      <c r="CY12" s="611"/>
      <c r="CZ12" s="665">
        <v>3.1</v>
      </c>
      <c r="DA12" s="665"/>
      <c r="DB12" s="665"/>
      <c r="DC12" s="665"/>
      <c r="DD12" s="597">
        <v>230643</v>
      </c>
      <c r="DE12" s="610"/>
      <c r="DF12" s="610"/>
      <c r="DG12" s="610"/>
      <c r="DH12" s="610"/>
      <c r="DI12" s="610"/>
      <c r="DJ12" s="610"/>
      <c r="DK12" s="610"/>
      <c r="DL12" s="610"/>
      <c r="DM12" s="610"/>
      <c r="DN12" s="610"/>
      <c r="DO12" s="610"/>
      <c r="DP12" s="611"/>
      <c r="DQ12" s="597">
        <v>361616</v>
      </c>
      <c r="DR12" s="610"/>
      <c r="DS12" s="610"/>
      <c r="DT12" s="610"/>
      <c r="DU12" s="610"/>
      <c r="DV12" s="610"/>
      <c r="DW12" s="610"/>
      <c r="DX12" s="610"/>
      <c r="DY12" s="610"/>
      <c r="DZ12" s="610"/>
      <c r="EA12" s="610"/>
      <c r="EB12" s="610"/>
      <c r="EC12" s="646"/>
    </row>
    <row r="13" spans="2:143" ht="11.25" customHeight="1">
      <c r="B13" s="606" t="s">
        <v>250</v>
      </c>
      <c r="C13" s="607"/>
      <c r="D13" s="607"/>
      <c r="E13" s="607"/>
      <c r="F13" s="607"/>
      <c r="G13" s="607"/>
      <c r="H13" s="607"/>
      <c r="I13" s="607"/>
      <c r="J13" s="607"/>
      <c r="K13" s="607"/>
      <c r="L13" s="607"/>
      <c r="M13" s="607"/>
      <c r="N13" s="607"/>
      <c r="O13" s="607"/>
      <c r="P13" s="607"/>
      <c r="Q13" s="608"/>
      <c r="R13" s="609">
        <v>21393</v>
      </c>
      <c r="S13" s="610"/>
      <c r="T13" s="610"/>
      <c r="U13" s="610"/>
      <c r="V13" s="610"/>
      <c r="W13" s="610"/>
      <c r="X13" s="610"/>
      <c r="Y13" s="611"/>
      <c r="Z13" s="665">
        <v>0.1</v>
      </c>
      <c r="AA13" s="665"/>
      <c r="AB13" s="665"/>
      <c r="AC13" s="665"/>
      <c r="AD13" s="666">
        <v>21393</v>
      </c>
      <c r="AE13" s="666"/>
      <c r="AF13" s="666"/>
      <c r="AG13" s="666"/>
      <c r="AH13" s="666"/>
      <c r="AI13" s="666"/>
      <c r="AJ13" s="666"/>
      <c r="AK13" s="666"/>
      <c r="AL13" s="612">
        <v>0.2</v>
      </c>
      <c r="AM13" s="613"/>
      <c r="AN13" s="613"/>
      <c r="AO13" s="667"/>
      <c r="AP13" s="606" t="s">
        <v>251</v>
      </c>
      <c r="AQ13" s="607"/>
      <c r="AR13" s="607"/>
      <c r="AS13" s="607"/>
      <c r="AT13" s="607"/>
      <c r="AU13" s="607"/>
      <c r="AV13" s="607"/>
      <c r="AW13" s="607"/>
      <c r="AX13" s="607"/>
      <c r="AY13" s="607"/>
      <c r="AZ13" s="607"/>
      <c r="BA13" s="607"/>
      <c r="BB13" s="607"/>
      <c r="BC13" s="607"/>
      <c r="BD13" s="607"/>
      <c r="BE13" s="607"/>
      <c r="BF13" s="608"/>
      <c r="BG13" s="609">
        <v>2698722</v>
      </c>
      <c r="BH13" s="610"/>
      <c r="BI13" s="610"/>
      <c r="BJ13" s="610"/>
      <c r="BK13" s="610"/>
      <c r="BL13" s="610"/>
      <c r="BM13" s="610"/>
      <c r="BN13" s="611"/>
      <c r="BO13" s="665">
        <v>55.9</v>
      </c>
      <c r="BP13" s="665"/>
      <c r="BQ13" s="665"/>
      <c r="BR13" s="665"/>
      <c r="BS13" s="597" t="s">
        <v>131</v>
      </c>
      <c r="BT13" s="610"/>
      <c r="BU13" s="610"/>
      <c r="BV13" s="610"/>
      <c r="BW13" s="610"/>
      <c r="BX13" s="610"/>
      <c r="BY13" s="610"/>
      <c r="BZ13" s="610"/>
      <c r="CA13" s="610"/>
      <c r="CB13" s="646"/>
      <c r="CD13" s="647" t="s">
        <v>252</v>
      </c>
      <c r="CE13" s="644"/>
      <c r="CF13" s="644"/>
      <c r="CG13" s="644"/>
      <c r="CH13" s="644"/>
      <c r="CI13" s="644"/>
      <c r="CJ13" s="644"/>
      <c r="CK13" s="644"/>
      <c r="CL13" s="644"/>
      <c r="CM13" s="644"/>
      <c r="CN13" s="644"/>
      <c r="CO13" s="644"/>
      <c r="CP13" s="644"/>
      <c r="CQ13" s="645"/>
      <c r="CR13" s="609">
        <v>3690085</v>
      </c>
      <c r="CS13" s="610"/>
      <c r="CT13" s="610"/>
      <c r="CU13" s="610"/>
      <c r="CV13" s="610"/>
      <c r="CW13" s="610"/>
      <c r="CX13" s="610"/>
      <c r="CY13" s="611"/>
      <c r="CZ13" s="665">
        <v>18.7</v>
      </c>
      <c r="DA13" s="665"/>
      <c r="DB13" s="665"/>
      <c r="DC13" s="665"/>
      <c r="DD13" s="597">
        <v>858074</v>
      </c>
      <c r="DE13" s="610"/>
      <c r="DF13" s="610"/>
      <c r="DG13" s="610"/>
      <c r="DH13" s="610"/>
      <c r="DI13" s="610"/>
      <c r="DJ13" s="610"/>
      <c r="DK13" s="610"/>
      <c r="DL13" s="610"/>
      <c r="DM13" s="610"/>
      <c r="DN13" s="610"/>
      <c r="DO13" s="610"/>
      <c r="DP13" s="611"/>
      <c r="DQ13" s="597">
        <v>2729363</v>
      </c>
      <c r="DR13" s="610"/>
      <c r="DS13" s="610"/>
      <c r="DT13" s="610"/>
      <c r="DU13" s="610"/>
      <c r="DV13" s="610"/>
      <c r="DW13" s="610"/>
      <c r="DX13" s="610"/>
      <c r="DY13" s="610"/>
      <c r="DZ13" s="610"/>
      <c r="EA13" s="610"/>
      <c r="EB13" s="610"/>
      <c r="EC13" s="646"/>
    </row>
    <row r="14" spans="2:143" ht="11.25" customHeight="1">
      <c r="B14" s="606" t="s">
        <v>253</v>
      </c>
      <c r="C14" s="607"/>
      <c r="D14" s="607"/>
      <c r="E14" s="607"/>
      <c r="F14" s="607"/>
      <c r="G14" s="607"/>
      <c r="H14" s="607"/>
      <c r="I14" s="607"/>
      <c r="J14" s="607"/>
      <c r="K14" s="607"/>
      <c r="L14" s="607"/>
      <c r="M14" s="607"/>
      <c r="N14" s="607"/>
      <c r="O14" s="607"/>
      <c r="P14" s="607"/>
      <c r="Q14" s="608"/>
      <c r="R14" s="609" t="s">
        <v>239</v>
      </c>
      <c r="S14" s="610"/>
      <c r="T14" s="610"/>
      <c r="U14" s="610"/>
      <c r="V14" s="610"/>
      <c r="W14" s="610"/>
      <c r="X14" s="610"/>
      <c r="Y14" s="611"/>
      <c r="Z14" s="665" t="s">
        <v>239</v>
      </c>
      <c r="AA14" s="665"/>
      <c r="AB14" s="665"/>
      <c r="AC14" s="665"/>
      <c r="AD14" s="666" t="s">
        <v>173</v>
      </c>
      <c r="AE14" s="666"/>
      <c r="AF14" s="666"/>
      <c r="AG14" s="666"/>
      <c r="AH14" s="666"/>
      <c r="AI14" s="666"/>
      <c r="AJ14" s="666"/>
      <c r="AK14" s="666"/>
      <c r="AL14" s="612" t="s">
        <v>131</v>
      </c>
      <c r="AM14" s="613"/>
      <c r="AN14" s="613"/>
      <c r="AO14" s="667"/>
      <c r="AP14" s="606" t="s">
        <v>254</v>
      </c>
      <c r="AQ14" s="607"/>
      <c r="AR14" s="607"/>
      <c r="AS14" s="607"/>
      <c r="AT14" s="607"/>
      <c r="AU14" s="607"/>
      <c r="AV14" s="607"/>
      <c r="AW14" s="607"/>
      <c r="AX14" s="607"/>
      <c r="AY14" s="607"/>
      <c r="AZ14" s="607"/>
      <c r="BA14" s="607"/>
      <c r="BB14" s="607"/>
      <c r="BC14" s="607"/>
      <c r="BD14" s="607"/>
      <c r="BE14" s="607"/>
      <c r="BF14" s="608"/>
      <c r="BG14" s="609">
        <v>113225</v>
      </c>
      <c r="BH14" s="610"/>
      <c r="BI14" s="610"/>
      <c r="BJ14" s="610"/>
      <c r="BK14" s="610"/>
      <c r="BL14" s="610"/>
      <c r="BM14" s="610"/>
      <c r="BN14" s="611"/>
      <c r="BO14" s="665">
        <v>2.2999999999999998</v>
      </c>
      <c r="BP14" s="665"/>
      <c r="BQ14" s="665"/>
      <c r="BR14" s="665"/>
      <c r="BS14" s="597" t="s">
        <v>239</v>
      </c>
      <c r="BT14" s="610"/>
      <c r="BU14" s="610"/>
      <c r="BV14" s="610"/>
      <c r="BW14" s="610"/>
      <c r="BX14" s="610"/>
      <c r="BY14" s="610"/>
      <c r="BZ14" s="610"/>
      <c r="CA14" s="610"/>
      <c r="CB14" s="646"/>
      <c r="CD14" s="647" t="s">
        <v>255</v>
      </c>
      <c r="CE14" s="644"/>
      <c r="CF14" s="644"/>
      <c r="CG14" s="644"/>
      <c r="CH14" s="644"/>
      <c r="CI14" s="644"/>
      <c r="CJ14" s="644"/>
      <c r="CK14" s="644"/>
      <c r="CL14" s="644"/>
      <c r="CM14" s="644"/>
      <c r="CN14" s="644"/>
      <c r="CO14" s="644"/>
      <c r="CP14" s="644"/>
      <c r="CQ14" s="645"/>
      <c r="CR14" s="609">
        <v>656611</v>
      </c>
      <c r="CS14" s="610"/>
      <c r="CT14" s="610"/>
      <c r="CU14" s="610"/>
      <c r="CV14" s="610"/>
      <c r="CW14" s="610"/>
      <c r="CX14" s="610"/>
      <c r="CY14" s="611"/>
      <c r="CZ14" s="665">
        <v>3.3</v>
      </c>
      <c r="DA14" s="665"/>
      <c r="DB14" s="665"/>
      <c r="DC14" s="665"/>
      <c r="DD14" s="597">
        <v>33448</v>
      </c>
      <c r="DE14" s="610"/>
      <c r="DF14" s="610"/>
      <c r="DG14" s="610"/>
      <c r="DH14" s="610"/>
      <c r="DI14" s="610"/>
      <c r="DJ14" s="610"/>
      <c r="DK14" s="610"/>
      <c r="DL14" s="610"/>
      <c r="DM14" s="610"/>
      <c r="DN14" s="610"/>
      <c r="DO14" s="610"/>
      <c r="DP14" s="611"/>
      <c r="DQ14" s="597">
        <v>613885</v>
      </c>
      <c r="DR14" s="610"/>
      <c r="DS14" s="610"/>
      <c r="DT14" s="610"/>
      <c r="DU14" s="610"/>
      <c r="DV14" s="610"/>
      <c r="DW14" s="610"/>
      <c r="DX14" s="610"/>
      <c r="DY14" s="610"/>
      <c r="DZ14" s="610"/>
      <c r="EA14" s="610"/>
      <c r="EB14" s="610"/>
      <c r="EC14" s="646"/>
    </row>
    <row r="15" spans="2:143" ht="11.25" customHeight="1">
      <c r="B15" s="606" t="s">
        <v>256</v>
      </c>
      <c r="C15" s="607"/>
      <c r="D15" s="607"/>
      <c r="E15" s="607"/>
      <c r="F15" s="607"/>
      <c r="G15" s="607"/>
      <c r="H15" s="607"/>
      <c r="I15" s="607"/>
      <c r="J15" s="607"/>
      <c r="K15" s="607"/>
      <c r="L15" s="607"/>
      <c r="M15" s="607"/>
      <c r="N15" s="607"/>
      <c r="O15" s="607"/>
      <c r="P15" s="607"/>
      <c r="Q15" s="608"/>
      <c r="R15" s="609">
        <v>58497</v>
      </c>
      <c r="S15" s="610"/>
      <c r="T15" s="610"/>
      <c r="U15" s="610"/>
      <c r="V15" s="610"/>
      <c r="W15" s="610"/>
      <c r="X15" s="610"/>
      <c r="Y15" s="611"/>
      <c r="Z15" s="665">
        <v>0.3</v>
      </c>
      <c r="AA15" s="665"/>
      <c r="AB15" s="665"/>
      <c r="AC15" s="665"/>
      <c r="AD15" s="666">
        <v>58497</v>
      </c>
      <c r="AE15" s="666"/>
      <c r="AF15" s="666"/>
      <c r="AG15" s="666"/>
      <c r="AH15" s="666"/>
      <c r="AI15" s="666"/>
      <c r="AJ15" s="666"/>
      <c r="AK15" s="666"/>
      <c r="AL15" s="612">
        <v>0.5</v>
      </c>
      <c r="AM15" s="613"/>
      <c r="AN15" s="613"/>
      <c r="AO15" s="667"/>
      <c r="AP15" s="606" t="s">
        <v>257</v>
      </c>
      <c r="AQ15" s="607"/>
      <c r="AR15" s="607"/>
      <c r="AS15" s="607"/>
      <c r="AT15" s="607"/>
      <c r="AU15" s="607"/>
      <c r="AV15" s="607"/>
      <c r="AW15" s="607"/>
      <c r="AX15" s="607"/>
      <c r="AY15" s="607"/>
      <c r="AZ15" s="607"/>
      <c r="BA15" s="607"/>
      <c r="BB15" s="607"/>
      <c r="BC15" s="607"/>
      <c r="BD15" s="607"/>
      <c r="BE15" s="607"/>
      <c r="BF15" s="608"/>
      <c r="BG15" s="609">
        <v>207634</v>
      </c>
      <c r="BH15" s="610"/>
      <c r="BI15" s="610"/>
      <c r="BJ15" s="610"/>
      <c r="BK15" s="610"/>
      <c r="BL15" s="610"/>
      <c r="BM15" s="610"/>
      <c r="BN15" s="611"/>
      <c r="BO15" s="665">
        <v>4.3</v>
      </c>
      <c r="BP15" s="665"/>
      <c r="BQ15" s="665"/>
      <c r="BR15" s="665"/>
      <c r="BS15" s="597" t="s">
        <v>239</v>
      </c>
      <c r="BT15" s="610"/>
      <c r="BU15" s="610"/>
      <c r="BV15" s="610"/>
      <c r="BW15" s="610"/>
      <c r="BX15" s="610"/>
      <c r="BY15" s="610"/>
      <c r="BZ15" s="610"/>
      <c r="CA15" s="610"/>
      <c r="CB15" s="646"/>
      <c r="CD15" s="647" t="s">
        <v>258</v>
      </c>
      <c r="CE15" s="644"/>
      <c r="CF15" s="644"/>
      <c r="CG15" s="644"/>
      <c r="CH15" s="644"/>
      <c r="CI15" s="644"/>
      <c r="CJ15" s="644"/>
      <c r="CK15" s="644"/>
      <c r="CL15" s="644"/>
      <c r="CM15" s="644"/>
      <c r="CN15" s="644"/>
      <c r="CO15" s="644"/>
      <c r="CP15" s="644"/>
      <c r="CQ15" s="645"/>
      <c r="CR15" s="609">
        <v>3088966</v>
      </c>
      <c r="CS15" s="610"/>
      <c r="CT15" s="610"/>
      <c r="CU15" s="610"/>
      <c r="CV15" s="610"/>
      <c r="CW15" s="610"/>
      <c r="CX15" s="610"/>
      <c r="CY15" s="611"/>
      <c r="CZ15" s="665">
        <v>15.6</v>
      </c>
      <c r="DA15" s="665"/>
      <c r="DB15" s="665"/>
      <c r="DC15" s="665"/>
      <c r="DD15" s="597">
        <v>1344419</v>
      </c>
      <c r="DE15" s="610"/>
      <c r="DF15" s="610"/>
      <c r="DG15" s="610"/>
      <c r="DH15" s="610"/>
      <c r="DI15" s="610"/>
      <c r="DJ15" s="610"/>
      <c r="DK15" s="610"/>
      <c r="DL15" s="610"/>
      <c r="DM15" s="610"/>
      <c r="DN15" s="610"/>
      <c r="DO15" s="610"/>
      <c r="DP15" s="611"/>
      <c r="DQ15" s="597">
        <v>2373988</v>
      </c>
      <c r="DR15" s="610"/>
      <c r="DS15" s="610"/>
      <c r="DT15" s="610"/>
      <c r="DU15" s="610"/>
      <c r="DV15" s="610"/>
      <c r="DW15" s="610"/>
      <c r="DX15" s="610"/>
      <c r="DY15" s="610"/>
      <c r="DZ15" s="610"/>
      <c r="EA15" s="610"/>
      <c r="EB15" s="610"/>
      <c r="EC15" s="646"/>
    </row>
    <row r="16" spans="2:143" ht="11.25" customHeight="1">
      <c r="B16" s="606" t="s">
        <v>259</v>
      </c>
      <c r="C16" s="607"/>
      <c r="D16" s="607"/>
      <c r="E16" s="607"/>
      <c r="F16" s="607"/>
      <c r="G16" s="607"/>
      <c r="H16" s="607"/>
      <c r="I16" s="607"/>
      <c r="J16" s="607"/>
      <c r="K16" s="607"/>
      <c r="L16" s="607"/>
      <c r="M16" s="607"/>
      <c r="N16" s="607"/>
      <c r="O16" s="607"/>
      <c r="P16" s="607"/>
      <c r="Q16" s="608"/>
      <c r="R16" s="609" t="s">
        <v>173</v>
      </c>
      <c r="S16" s="610"/>
      <c r="T16" s="610"/>
      <c r="U16" s="610"/>
      <c r="V16" s="610"/>
      <c r="W16" s="610"/>
      <c r="X16" s="610"/>
      <c r="Y16" s="611"/>
      <c r="Z16" s="665" t="s">
        <v>239</v>
      </c>
      <c r="AA16" s="665"/>
      <c r="AB16" s="665"/>
      <c r="AC16" s="665"/>
      <c r="AD16" s="666" t="s">
        <v>131</v>
      </c>
      <c r="AE16" s="666"/>
      <c r="AF16" s="666"/>
      <c r="AG16" s="666"/>
      <c r="AH16" s="666"/>
      <c r="AI16" s="666"/>
      <c r="AJ16" s="666"/>
      <c r="AK16" s="666"/>
      <c r="AL16" s="612" t="s">
        <v>239</v>
      </c>
      <c r="AM16" s="613"/>
      <c r="AN16" s="613"/>
      <c r="AO16" s="667"/>
      <c r="AP16" s="606" t="s">
        <v>260</v>
      </c>
      <c r="AQ16" s="607"/>
      <c r="AR16" s="607"/>
      <c r="AS16" s="607"/>
      <c r="AT16" s="607"/>
      <c r="AU16" s="607"/>
      <c r="AV16" s="607"/>
      <c r="AW16" s="607"/>
      <c r="AX16" s="607"/>
      <c r="AY16" s="607"/>
      <c r="AZ16" s="607"/>
      <c r="BA16" s="607"/>
      <c r="BB16" s="607"/>
      <c r="BC16" s="607"/>
      <c r="BD16" s="607"/>
      <c r="BE16" s="607"/>
      <c r="BF16" s="608"/>
      <c r="BG16" s="609" t="s">
        <v>131</v>
      </c>
      <c r="BH16" s="610"/>
      <c r="BI16" s="610"/>
      <c r="BJ16" s="610"/>
      <c r="BK16" s="610"/>
      <c r="BL16" s="610"/>
      <c r="BM16" s="610"/>
      <c r="BN16" s="611"/>
      <c r="BO16" s="665" t="s">
        <v>239</v>
      </c>
      <c r="BP16" s="665"/>
      <c r="BQ16" s="665"/>
      <c r="BR16" s="665"/>
      <c r="BS16" s="597" t="s">
        <v>239</v>
      </c>
      <c r="BT16" s="610"/>
      <c r="BU16" s="610"/>
      <c r="BV16" s="610"/>
      <c r="BW16" s="610"/>
      <c r="BX16" s="610"/>
      <c r="BY16" s="610"/>
      <c r="BZ16" s="610"/>
      <c r="CA16" s="610"/>
      <c r="CB16" s="646"/>
      <c r="CD16" s="647" t="s">
        <v>261</v>
      </c>
      <c r="CE16" s="644"/>
      <c r="CF16" s="644"/>
      <c r="CG16" s="644"/>
      <c r="CH16" s="644"/>
      <c r="CI16" s="644"/>
      <c r="CJ16" s="644"/>
      <c r="CK16" s="644"/>
      <c r="CL16" s="644"/>
      <c r="CM16" s="644"/>
      <c r="CN16" s="644"/>
      <c r="CO16" s="644"/>
      <c r="CP16" s="644"/>
      <c r="CQ16" s="645"/>
      <c r="CR16" s="609">
        <v>68336</v>
      </c>
      <c r="CS16" s="610"/>
      <c r="CT16" s="610"/>
      <c r="CU16" s="610"/>
      <c r="CV16" s="610"/>
      <c r="CW16" s="610"/>
      <c r="CX16" s="610"/>
      <c r="CY16" s="611"/>
      <c r="CZ16" s="665">
        <v>0.3</v>
      </c>
      <c r="DA16" s="665"/>
      <c r="DB16" s="665"/>
      <c r="DC16" s="665"/>
      <c r="DD16" s="597" t="s">
        <v>239</v>
      </c>
      <c r="DE16" s="610"/>
      <c r="DF16" s="610"/>
      <c r="DG16" s="610"/>
      <c r="DH16" s="610"/>
      <c r="DI16" s="610"/>
      <c r="DJ16" s="610"/>
      <c r="DK16" s="610"/>
      <c r="DL16" s="610"/>
      <c r="DM16" s="610"/>
      <c r="DN16" s="610"/>
      <c r="DO16" s="610"/>
      <c r="DP16" s="611"/>
      <c r="DQ16" s="597">
        <v>63742</v>
      </c>
      <c r="DR16" s="610"/>
      <c r="DS16" s="610"/>
      <c r="DT16" s="610"/>
      <c r="DU16" s="610"/>
      <c r="DV16" s="610"/>
      <c r="DW16" s="610"/>
      <c r="DX16" s="610"/>
      <c r="DY16" s="610"/>
      <c r="DZ16" s="610"/>
      <c r="EA16" s="610"/>
      <c r="EB16" s="610"/>
      <c r="EC16" s="646"/>
    </row>
    <row r="17" spans="2:133" ht="11.25" customHeight="1">
      <c r="B17" s="606" t="s">
        <v>262</v>
      </c>
      <c r="C17" s="607"/>
      <c r="D17" s="607"/>
      <c r="E17" s="607"/>
      <c r="F17" s="607"/>
      <c r="G17" s="607"/>
      <c r="H17" s="607"/>
      <c r="I17" s="607"/>
      <c r="J17" s="607"/>
      <c r="K17" s="607"/>
      <c r="L17" s="607"/>
      <c r="M17" s="607"/>
      <c r="N17" s="607"/>
      <c r="O17" s="607"/>
      <c r="P17" s="607"/>
      <c r="Q17" s="608"/>
      <c r="R17" s="609">
        <v>15102</v>
      </c>
      <c r="S17" s="610"/>
      <c r="T17" s="610"/>
      <c r="U17" s="610"/>
      <c r="V17" s="610"/>
      <c r="W17" s="610"/>
      <c r="X17" s="610"/>
      <c r="Y17" s="611"/>
      <c r="Z17" s="665">
        <v>0.1</v>
      </c>
      <c r="AA17" s="665"/>
      <c r="AB17" s="665"/>
      <c r="AC17" s="665"/>
      <c r="AD17" s="666">
        <v>15102</v>
      </c>
      <c r="AE17" s="666"/>
      <c r="AF17" s="666"/>
      <c r="AG17" s="666"/>
      <c r="AH17" s="666"/>
      <c r="AI17" s="666"/>
      <c r="AJ17" s="666"/>
      <c r="AK17" s="666"/>
      <c r="AL17" s="612">
        <v>0.1</v>
      </c>
      <c r="AM17" s="613"/>
      <c r="AN17" s="613"/>
      <c r="AO17" s="667"/>
      <c r="AP17" s="606" t="s">
        <v>263</v>
      </c>
      <c r="AQ17" s="607"/>
      <c r="AR17" s="607"/>
      <c r="AS17" s="607"/>
      <c r="AT17" s="607"/>
      <c r="AU17" s="607"/>
      <c r="AV17" s="607"/>
      <c r="AW17" s="607"/>
      <c r="AX17" s="607"/>
      <c r="AY17" s="607"/>
      <c r="AZ17" s="607"/>
      <c r="BA17" s="607"/>
      <c r="BB17" s="607"/>
      <c r="BC17" s="607"/>
      <c r="BD17" s="607"/>
      <c r="BE17" s="607"/>
      <c r="BF17" s="608"/>
      <c r="BG17" s="609" t="s">
        <v>239</v>
      </c>
      <c r="BH17" s="610"/>
      <c r="BI17" s="610"/>
      <c r="BJ17" s="610"/>
      <c r="BK17" s="610"/>
      <c r="BL17" s="610"/>
      <c r="BM17" s="610"/>
      <c r="BN17" s="611"/>
      <c r="BO17" s="665" t="s">
        <v>239</v>
      </c>
      <c r="BP17" s="665"/>
      <c r="BQ17" s="665"/>
      <c r="BR17" s="665"/>
      <c r="BS17" s="597" t="s">
        <v>239</v>
      </c>
      <c r="BT17" s="610"/>
      <c r="BU17" s="610"/>
      <c r="BV17" s="610"/>
      <c r="BW17" s="610"/>
      <c r="BX17" s="610"/>
      <c r="BY17" s="610"/>
      <c r="BZ17" s="610"/>
      <c r="CA17" s="610"/>
      <c r="CB17" s="646"/>
      <c r="CD17" s="647" t="s">
        <v>264</v>
      </c>
      <c r="CE17" s="644"/>
      <c r="CF17" s="644"/>
      <c r="CG17" s="644"/>
      <c r="CH17" s="644"/>
      <c r="CI17" s="644"/>
      <c r="CJ17" s="644"/>
      <c r="CK17" s="644"/>
      <c r="CL17" s="644"/>
      <c r="CM17" s="644"/>
      <c r="CN17" s="644"/>
      <c r="CO17" s="644"/>
      <c r="CP17" s="644"/>
      <c r="CQ17" s="645"/>
      <c r="CR17" s="609">
        <v>2247565</v>
      </c>
      <c r="CS17" s="610"/>
      <c r="CT17" s="610"/>
      <c r="CU17" s="610"/>
      <c r="CV17" s="610"/>
      <c r="CW17" s="610"/>
      <c r="CX17" s="610"/>
      <c r="CY17" s="611"/>
      <c r="CZ17" s="665">
        <v>11.4</v>
      </c>
      <c r="DA17" s="665"/>
      <c r="DB17" s="665"/>
      <c r="DC17" s="665"/>
      <c r="DD17" s="597" t="s">
        <v>239</v>
      </c>
      <c r="DE17" s="610"/>
      <c r="DF17" s="610"/>
      <c r="DG17" s="610"/>
      <c r="DH17" s="610"/>
      <c r="DI17" s="610"/>
      <c r="DJ17" s="610"/>
      <c r="DK17" s="610"/>
      <c r="DL17" s="610"/>
      <c r="DM17" s="610"/>
      <c r="DN17" s="610"/>
      <c r="DO17" s="610"/>
      <c r="DP17" s="611"/>
      <c r="DQ17" s="597">
        <v>2216348</v>
      </c>
      <c r="DR17" s="610"/>
      <c r="DS17" s="610"/>
      <c r="DT17" s="610"/>
      <c r="DU17" s="610"/>
      <c r="DV17" s="610"/>
      <c r="DW17" s="610"/>
      <c r="DX17" s="610"/>
      <c r="DY17" s="610"/>
      <c r="DZ17" s="610"/>
      <c r="EA17" s="610"/>
      <c r="EB17" s="610"/>
      <c r="EC17" s="646"/>
    </row>
    <row r="18" spans="2:133" ht="11.25" customHeight="1">
      <c r="B18" s="606" t="s">
        <v>265</v>
      </c>
      <c r="C18" s="607"/>
      <c r="D18" s="607"/>
      <c r="E18" s="607"/>
      <c r="F18" s="607"/>
      <c r="G18" s="607"/>
      <c r="H18" s="607"/>
      <c r="I18" s="607"/>
      <c r="J18" s="607"/>
      <c r="K18" s="607"/>
      <c r="L18" s="607"/>
      <c r="M18" s="607"/>
      <c r="N18" s="607"/>
      <c r="O18" s="607"/>
      <c r="P18" s="607"/>
      <c r="Q18" s="608"/>
      <c r="R18" s="609">
        <v>7250417</v>
      </c>
      <c r="S18" s="610"/>
      <c r="T18" s="610"/>
      <c r="U18" s="610"/>
      <c r="V18" s="610"/>
      <c r="W18" s="610"/>
      <c r="X18" s="610"/>
      <c r="Y18" s="611"/>
      <c r="Z18" s="665">
        <v>33.299999999999997</v>
      </c>
      <c r="AA18" s="665"/>
      <c r="AB18" s="665"/>
      <c r="AC18" s="665"/>
      <c r="AD18" s="666">
        <v>5958148</v>
      </c>
      <c r="AE18" s="666"/>
      <c r="AF18" s="666"/>
      <c r="AG18" s="666"/>
      <c r="AH18" s="666"/>
      <c r="AI18" s="666"/>
      <c r="AJ18" s="666"/>
      <c r="AK18" s="666"/>
      <c r="AL18" s="612">
        <v>50.9</v>
      </c>
      <c r="AM18" s="613"/>
      <c r="AN18" s="613"/>
      <c r="AO18" s="667"/>
      <c r="AP18" s="606" t="s">
        <v>266</v>
      </c>
      <c r="AQ18" s="607"/>
      <c r="AR18" s="607"/>
      <c r="AS18" s="607"/>
      <c r="AT18" s="607"/>
      <c r="AU18" s="607"/>
      <c r="AV18" s="607"/>
      <c r="AW18" s="607"/>
      <c r="AX18" s="607"/>
      <c r="AY18" s="607"/>
      <c r="AZ18" s="607"/>
      <c r="BA18" s="607"/>
      <c r="BB18" s="607"/>
      <c r="BC18" s="607"/>
      <c r="BD18" s="607"/>
      <c r="BE18" s="607"/>
      <c r="BF18" s="608"/>
      <c r="BG18" s="609" t="s">
        <v>239</v>
      </c>
      <c r="BH18" s="610"/>
      <c r="BI18" s="610"/>
      <c r="BJ18" s="610"/>
      <c r="BK18" s="610"/>
      <c r="BL18" s="610"/>
      <c r="BM18" s="610"/>
      <c r="BN18" s="611"/>
      <c r="BO18" s="665" t="s">
        <v>239</v>
      </c>
      <c r="BP18" s="665"/>
      <c r="BQ18" s="665"/>
      <c r="BR18" s="665"/>
      <c r="BS18" s="597" t="s">
        <v>239</v>
      </c>
      <c r="BT18" s="610"/>
      <c r="BU18" s="610"/>
      <c r="BV18" s="610"/>
      <c r="BW18" s="610"/>
      <c r="BX18" s="610"/>
      <c r="BY18" s="610"/>
      <c r="BZ18" s="610"/>
      <c r="CA18" s="610"/>
      <c r="CB18" s="646"/>
      <c r="CD18" s="647" t="s">
        <v>267</v>
      </c>
      <c r="CE18" s="644"/>
      <c r="CF18" s="644"/>
      <c r="CG18" s="644"/>
      <c r="CH18" s="644"/>
      <c r="CI18" s="644"/>
      <c r="CJ18" s="644"/>
      <c r="CK18" s="644"/>
      <c r="CL18" s="644"/>
      <c r="CM18" s="644"/>
      <c r="CN18" s="644"/>
      <c r="CO18" s="644"/>
      <c r="CP18" s="644"/>
      <c r="CQ18" s="645"/>
      <c r="CR18" s="609">
        <v>360</v>
      </c>
      <c r="CS18" s="610"/>
      <c r="CT18" s="610"/>
      <c r="CU18" s="610"/>
      <c r="CV18" s="610"/>
      <c r="CW18" s="610"/>
      <c r="CX18" s="610"/>
      <c r="CY18" s="611"/>
      <c r="CZ18" s="665">
        <v>0</v>
      </c>
      <c r="DA18" s="665"/>
      <c r="DB18" s="665"/>
      <c r="DC18" s="665"/>
      <c r="DD18" s="597" t="s">
        <v>131</v>
      </c>
      <c r="DE18" s="610"/>
      <c r="DF18" s="610"/>
      <c r="DG18" s="610"/>
      <c r="DH18" s="610"/>
      <c r="DI18" s="610"/>
      <c r="DJ18" s="610"/>
      <c r="DK18" s="610"/>
      <c r="DL18" s="610"/>
      <c r="DM18" s="610"/>
      <c r="DN18" s="610"/>
      <c r="DO18" s="610"/>
      <c r="DP18" s="611"/>
      <c r="DQ18" s="597">
        <v>360</v>
      </c>
      <c r="DR18" s="610"/>
      <c r="DS18" s="610"/>
      <c r="DT18" s="610"/>
      <c r="DU18" s="610"/>
      <c r="DV18" s="610"/>
      <c r="DW18" s="610"/>
      <c r="DX18" s="610"/>
      <c r="DY18" s="610"/>
      <c r="DZ18" s="610"/>
      <c r="EA18" s="610"/>
      <c r="EB18" s="610"/>
      <c r="EC18" s="646"/>
    </row>
    <row r="19" spans="2:133" ht="11.25" customHeight="1">
      <c r="B19" s="606" t="s">
        <v>268</v>
      </c>
      <c r="C19" s="607"/>
      <c r="D19" s="607"/>
      <c r="E19" s="607"/>
      <c r="F19" s="607"/>
      <c r="G19" s="607"/>
      <c r="H19" s="607"/>
      <c r="I19" s="607"/>
      <c r="J19" s="607"/>
      <c r="K19" s="607"/>
      <c r="L19" s="607"/>
      <c r="M19" s="607"/>
      <c r="N19" s="607"/>
      <c r="O19" s="607"/>
      <c r="P19" s="607"/>
      <c r="Q19" s="608"/>
      <c r="R19" s="609">
        <v>5958148</v>
      </c>
      <c r="S19" s="610"/>
      <c r="T19" s="610"/>
      <c r="U19" s="610"/>
      <c r="V19" s="610"/>
      <c r="W19" s="610"/>
      <c r="X19" s="610"/>
      <c r="Y19" s="611"/>
      <c r="Z19" s="665">
        <v>27.4</v>
      </c>
      <c r="AA19" s="665"/>
      <c r="AB19" s="665"/>
      <c r="AC19" s="665"/>
      <c r="AD19" s="666">
        <v>5958148</v>
      </c>
      <c r="AE19" s="666"/>
      <c r="AF19" s="666"/>
      <c r="AG19" s="666"/>
      <c r="AH19" s="666"/>
      <c r="AI19" s="666"/>
      <c r="AJ19" s="666"/>
      <c r="AK19" s="666"/>
      <c r="AL19" s="612">
        <v>50.9</v>
      </c>
      <c r="AM19" s="613"/>
      <c r="AN19" s="613"/>
      <c r="AO19" s="667"/>
      <c r="AP19" s="606" t="s">
        <v>269</v>
      </c>
      <c r="AQ19" s="607"/>
      <c r="AR19" s="607"/>
      <c r="AS19" s="607"/>
      <c r="AT19" s="607"/>
      <c r="AU19" s="607"/>
      <c r="AV19" s="607"/>
      <c r="AW19" s="607"/>
      <c r="AX19" s="607"/>
      <c r="AY19" s="607"/>
      <c r="AZ19" s="607"/>
      <c r="BA19" s="607"/>
      <c r="BB19" s="607"/>
      <c r="BC19" s="607"/>
      <c r="BD19" s="607"/>
      <c r="BE19" s="607"/>
      <c r="BF19" s="608"/>
      <c r="BG19" s="609">
        <v>163107</v>
      </c>
      <c r="BH19" s="610"/>
      <c r="BI19" s="610"/>
      <c r="BJ19" s="610"/>
      <c r="BK19" s="610"/>
      <c r="BL19" s="610"/>
      <c r="BM19" s="610"/>
      <c r="BN19" s="611"/>
      <c r="BO19" s="665">
        <v>3.4</v>
      </c>
      <c r="BP19" s="665"/>
      <c r="BQ19" s="665"/>
      <c r="BR19" s="665"/>
      <c r="BS19" s="597" t="s">
        <v>239</v>
      </c>
      <c r="BT19" s="610"/>
      <c r="BU19" s="610"/>
      <c r="BV19" s="610"/>
      <c r="BW19" s="610"/>
      <c r="BX19" s="610"/>
      <c r="BY19" s="610"/>
      <c r="BZ19" s="610"/>
      <c r="CA19" s="610"/>
      <c r="CB19" s="646"/>
      <c r="CD19" s="647" t="s">
        <v>270</v>
      </c>
      <c r="CE19" s="644"/>
      <c r="CF19" s="644"/>
      <c r="CG19" s="644"/>
      <c r="CH19" s="644"/>
      <c r="CI19" s="644"/>
      <c r="CJ19" s="644"/>
      <c r="CK19" s="644"/>
      <c r="CL19" s="644"/>
      <c r="CM19" s="644"/>
      <c r="CN19" s="644"/>
      <c r="CO19" s="644"/>
      <c r="CP19" s="644"/>
      <c r="CQ19" s="645"/>
      <c r="CR19" s="609" t="s">
        <v>131</v>
      </c>
      <c r="CS19" s="610"/>
      <c r="CT19" s="610"/>
      <c r="CU19" s="610"/>
      <c r="CV19" s="610"/>
      <c r="CW19" s="610"/>
      <c r="CX19" s="610"/>
      <c r="CY19" s="611"/>
      <c r="CZ19" s="665" t="s">
        <v>173</v>
      </c>
      <c r="DA19" s="665"/>
      <c r="DB19" s="665"/>
      <c r="DC19" s="665"/>
      <c r="DD19" s="597" t="s">
        <v>239</v>
      </c>
      <c r="DE19" s="610"/>
      <c r="DF19" s="610"/>
      <c r="DG19" s="610"/>
      <c r="DH19" s="610"/>
      <c r="DI19" s="610"/>
      <c r="DJ19" s="610"/>
      <c r="DK19" s="610"/>
      <c r="DL19" s="610"/>
      <c r="DM19" s="610"/>
      <c r="DN19" s="610"/>
      <c r="DO19" s="610"/>
      <c r="DP19" s="611"/>
      <c r="DQ19" s="597" t="s">
        <v>239</v>
      </c>
      <c r="DR19" s="610"/>
      <c r="DS19" s="610"/>
      <c r="DT19" s="610"/>
      <c r="DU19" s="610"/>
      <c r="DV19" s="610"/>
      <c r="DW19" s="610"/>
      <c r="DX19" s="610"/>
      <c r="DY19" s="610"/>
      <c r="DZ19" s="610"/>
      <c r="EA19" s="610"/>
      <c r="EB19" s="610"/>
      <c r="EC19" s="646"/>
    </row>
    <row r="20" spans="2:133" ht="11.25" customHeight="1">
      <c r="B20" s="606" t="s">
        <v>271</v>
      </c>
      <c r="C20" s="607"/>
      <c r="D20" s="607"/>
      <c r="E20" s="607"/>
      <c r="F20" s="607"/>
      <c r="G20" s="607"/>
      <c r="H20" s="607"/>
      <c r="I20" s="607"/>
      <c r="J20" s="607"/>
      <c r="K20" s="607"/>
      <c r="L20" s="607"/>
      <c r="M20" s="607"/>
      <c r="N20" s="607"/>
      <c r="O20" s="607"/>
      <c r="P20" s="607"/>
      <c r="Q20" s="608"/>
      <c r="R20" s="609">
        <v>1292269</v>
      </c>
      <c r="S20" s="610"/>
      <c r="T20" s="610"/>
      <c r="U20" s="610"/>
      <c r="V20" s="610"/>
      <c r="W20" s="610"/>
      <c r="X20" s="610"/>
      <c r="Y20" s="611"/>
      <c r="Z20" s="665">
        <v>5.9</v>
      </c>
      <c r="AA20" s="665"/>
      <c r="AB20" s="665"/>
      <c r="AC20" s="665"/>
      <c r="AD20" s="666" t="s">
        <v>131</v>
      </c>
      <c r="AE20" s="666"/>
      <c r="AF20" s="666"/>
      <c r="AG20" s="666"/>
      <c r="AH20" s="666"/>
      <c r="AI20" s="666"/>
      <c r="AJ20" s="666"/>
      <c r="AK20" s="666"/>
      <c r="AL20" s="612" t="s">
        <v>239</v>
      </c>
      <c r="AM20" s="613"/>
      <c r="AN20" s="613"/>
      <c r="AO20" s="667"/>
      <c r="AP20" s="606" t="s">
        <v>272</v>
      </c>
      <c r="AQ20" s="607"/>
      <c r="AR20" s="607"/>
      <c r="AS20" s="607"/>
      <c r="AT20" s="607"/>
      <c r="AU20" s="607"/>
      <c r="AV20" s="607"/>
      <c r="AW20" s="607"/>
      <c r="AX20" s="607"/>
      <c r="AY20" s="607"/>
      <c r="AZ20" s="607"/>
      <c r="BA20" s="607"/>
      <c r="BB20" s="607"/>
      <c r="BC20" s="607"/>
      <c r="BD20" s="607"/>
      <c r="BE20" s="607"/>
      <c r="BF20" s="608"/>
      <c r="BG20" s="609">
        <v>163107</v>
      </c>
      <c r="BH20" s="610"/>
      <c r="BI20" s="610"/>
      <c r="BJ20" s="610"/>
      <c r="BK20" s="610"/>
      <c r="BL20" s="610"/>
      <c r="BM20" s="610"/>
      <c r="BN20" s="611"/>
      <c r="BO20" s="665">
        <v>3.4</v>
      </c>
      <c r="BP20" s="665"/>
      <c r="BQ20" s="665"/>
      <c r="BR20" s="665"/>
      <c r="BS20" s="597" t="s">
        <v>131</v>
      </c>
      <c r="BT20" s="610"/>
      <c r="BU20" s="610"/>
      <c r="BV20" s="610"/>
      <c r="BW20" s="610"/>
      <c r="BX20" s="610"/>
      <c r="BY20" s="610"/>
      <c r="BZ20" s="610"/>
      <c r="CA20" s="610"/>
      <c r="CB20" s="646"/>
      <c r="CD20" s="647" t="s">
        <v>273</v>
      </c>
      <c r="CE20" s="644"/>
      <c r="CF20" s="644"/>
      <c r="CG20" s="644"/>
      <c r="CH20" s="644"/>
      <c r="CI20" s="644"/>
      <c r="CJ20" s="644"/>
      <c r="CK20" s="644"/>
      <c r="CL20" s="644"/>
      <c r="CM20" s="644"/>
      <c r="CN20" s="644"/>
      <c r="CO20" s="644"/>
      <c r="CP20" s="644"/>
      <c r="CQ20" s="645"/>
      <c r="CR20" s="609">
        <v>19780091</v>
      </c>
      <c r="CS20" s="610"/>
      <c r="CT20" s="610"/>
      <c r="CU20" s="610"/>
      <c r="CV20" s="610"/>
      <c r="CW20" s="610"/>
      <c r="CX20" s="610"/>
      <c r="CY20" s="611"/>
      <c r="CZ20" s="665">
        <v>100</v>
      </c>
      <c r="DA20" s="665"/>
      <c r="DB20" s="665"/>
      <c r="DC20" s="665"/>
      <c r="DD20" s="597">
        <v>3430214</v>
      </c>
      <c r="DE20" s="610"/>
      <c r="DF20" s="610"/>
      <c r="DG20" s="610"/>
      <c r="DH20" s="610"/>
      <c r="DI20" s="610"/>
      <c r="DJ20" s="610"/>
      <c r="DK20" s="610"/>
      <c r="DL20" s="610"/>
      <c r="DM20" s="610"/>
      <c r="DN20" s="610"/>
      <c r="DO20" s="610"/>
      <c r="DP20" s="611"/>
      <c r="DQ20" s="597">
        <v>14757925</v>
      </c>
      <c r="DR20" s="610"/>
      <c r="DS20" s="610"/>
      <c r="DT20" s="610"/>
      <c r="DU20" s="610"/>
      <c r="DV20" s="610"/>
      <c r="DW20" s="610"/>
      <c r="DX20" s="610"/>
      <c r="DY20" s="610"/>
      <c r="DZ20" s="610"/>
      <c r="EA20" s="610"/>
      <c r="EB20" s="610"/>
      <c r="EC20" s="646"/>
    </row>
    <row r="21" spans="2:133" ht="11.25" customHeight="1">
      <c r="B21" s="606" t="s">
        <v>274</v>
      </c>
      <c r="C21" s="607"/>
      <c r="D21" s="607"/>
      <c r="E21" s="607"/>
      <c r="F21" s="607"/>
      <c r="G21" s="607"/>
      <c r="H21" s="607"/>
      <c r="I21" s="607"/>
      <c r="J21" s="607"/>
      <c r="K21" s="607"/>
      <c r="L21" s="607"/>
      <c r="M21" s="607"/>
      <c r="N21" s="607"/>
      <c r="O21" s="607"/>
      <c r="P21" s="607"/>
      <c r="Q21" s="608"/>
      <c r="R21" s="609" t="s">
        <v>173</v>
      </c>
      <c r="S21" s="610"/>
      <c r="T21" s="610"/>
      <c r="U21" s="610"/>
      <c r="V21" s="610"/>
      <c r="W21" s="610"/>
      <c r="X21" s="610"/>
      <c r="Y21" s="611"/>
      <c r="Z21" s="665" t="s">
        <v>239</v>
      </c>
      <c r="AA21" s="665"/>
      <c r="AB21" s="665"/>
      <c r="AC21" s="665"/>
      <c r="AD21" s="666" t="s">
        <v>239</v>
      </c>
      <c r="AE21" s="666"/>
      <c r="AF21" s="666"/>
      <c r="AG21" s="666"/>
      <c r="AH21" s="666"/>
      <c r="AI21" s="666"/>
      <c r="AJ21" s="666"/>
      <c r="AK21" s="666"/>
      <c r="AL21" s="612" t="s">
        <v>239</v>
      </c>
      <c r="AM21" s="613"/>
      <c r="AN21" s="613"/>
      <c r="AO21" s="667"/>
      <c r="AP21" s="711" t="s">
        <v>275</v>
      </c>
      <c r="AQ21" s="718"/>
      <c r="AR21" s="718"/>
      <c r="AS21" s="718"/>
      <c r="AT21" s="718"/>
      <c r="AU21" s="718"/>
      <c r="AV21" s="718"/>
      <c r="AW21" s="718"/>
      <c r="AX21" s="718"/>
      <c r="AY21" s="718"/>
      <c r="AZ21" s="718"/>
      <c r="BA21" s="718"/>
      <c r="BB21" s="718"/>
      <c r="BC21" s="718"/>
      <c r="BD21" s="718"/>
      <c r="BE21" s="718"/>
      <c r="BF21" s="713"/>
      <c r="BG21" s="609">
        <v>45588</v>
      </c>
      <c r="BH21" s="610"/>
      <c r="BI21" s="610"/>
      <c r="BJ21" s="610"/>
      <c r="BK21" s="610"/>
      <c r="BL21" s="610"/>
      <c r="BM21" s="610"/>
      <c r="BN21" s="611"/>
      <c r="BO21" s="665">
        <v>0.9</v>
      </c>
      <c r="BP21" s="665"/>
      <c r="BQ21" s="665"/>
      <c r="BR21" s="665"/>
      <c r="BS21" s="597" t="s">
        <v>239</v>
      </c>
      <c r="BT21" s="610"/>
      <c r="BU21" s="610"/>
      <c r="BV21" s="610"/>
      <c r="BW21" s="610"/>
      <c r="BX21" s="610"/>
      <c r="BY21" s="610"/>
      <c r="BZ21" s="610"/>
      <c r="CA21" s="610"/>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6" t="s">
        <v>276</v>
      </c>
      <c r="C22" s="607"/>
      <c r="D22" s="607"/>
      <c r="E22" s="607"/>
      <c r="F22" s="607"/>
      <c r="G22" s="607"/>
      <c r="H22" s="607"/>
      <c r="I22" s="607"/>
      <c r="J22" s="607"/>
      <c r="K22" s="607"/>
      <c r="L22" s="607"/>
      <c r="M22" s="607"/>
      <c r="N22" s="607"/>
      <c r="O22" s="607"/>
      <c r="P22" s="607"/>
      <c r="Q22" s="608"/>
      <c r="R22" s="609">
        <v>13005109</v>
      </c>
      <c r="S22" s="610"/>
      <c r="T22" s="610"/>
      <c r="U22" s="610"/>
      <c r="V22" s="610"/>
      <c r="W22" s="610"/>
      <c r="X22" s="610"/>
      <c r="Y22" s="611"/>
      <c r="Z22" s="665">
        <v>59.7</v>
      </c>
      <c r="AA22" s="665"/>
      <c r="AB22" s="665"/>
      <c r="AC22" s="665"/>
      <c r="AD22" s="666">
        <v>11595321</v>
      </c>
      <c r="AE22" s="666"/>
      <c r="AF22" s="666"/>
      <c r="AG22" s="666"/>
      <c r="AH22" s="666"/>
      <c r="AI22" s="666"/>
      <c r="AJ22" s="666"/>
      <c r="AK22" s="666"/>
      <c r="AL22" s="612">
        <v>99.1</v>
      </c>
      <c r="AM22" s="613"/>
      <c r="AN22" s="613"/>
      <c r="AO22" s="667"/>
      <c r="AP22" s="711" t="s">
        <v>277</v>
      </c>
      <c r="AQ22" s="718"/>
      <c r="AR22" s="718"/>
      <c r="AS22" s="718"/>
      <c r="AT22" s="718"/>
      <c r="AU22" s="718"/>
      <c r="AV22" s="718"/>
      <c r="AW22" s="718"/>
      <c r="AX22" s="718"/>
      <c r="AY22" s="718"/>
      <c r="AZ22" s="718"/>
      <c r="BA22" s="718"/>
      <c r="BB22" s="718"/>
      <c r="BC22" s="718"/>
      <c r="BD22" s="718"/>
      <c r="BE22" s="718"/>
      <c r="BF22" s="713"/>
      <c r="BG22" s="609" t="s">
        <v>239</v>
      </c>
      <c r="BH22" s="610"/>
      <c r="BI22" s="610"/>
      <c r="BJ22" s="610"/>
      <c r="BK22" s="610"/>
      <c r="BL22" s="610"/>
      <c r="BM22" s="610"/>
      <c r="BN22" s="611"/>
      <c r="BO22" s="665" t="s">
        <v>131</v>
      </c>
      <c r="BP22" s="665"/>
      <c r="BQ22" s="665"/>
      <c r="BR22" s="665"/>
      <c r="BS22" s="597" t="s">
        <v>239</v>
      </c>
      <c r="BT22" s="610"/>
      <c r="BU22" s="610"/>
      <c r="BV22" s="610"/>
      <c r="BW22" s="610"/>
      <c r="BX22" s="610"/>
      <c r="BY22" s="610"/>
      <c r="BZ22" s="610"/>
      <c r="CA22" s="610"/>
      <c r="CB22" s="646"/>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6" t="s">
        <v>279</v>
      </c>
      <c r="C23" s="607"/>
      <c r="D23" s="607"/>
      <c r="E23" s="607"/>
      <c r="F23" s="607"/>
      <c r="G23" s="607"/>
      <c r="H23" s="607"/>
      <c r="I23" s="607"/>
      <c r="J23" s="607"/>
      <c r="K23" s="607"/>
      <c r="L23" s="607"/>
      <c r="M23" s="607"/>
      <c r="N23" s="607"/>
      <c r="O23" s="607"/>
      <c r="P23" s="607"/>
      <c r="Q23" s="608"/>
      <c r="R23" s="609">
        <v>3700</v>
      </c>
      <c r="S23" s="610"/>
      <c r="T23" s="610"/>
      <c r="U23" s="610"/>
      <c r="V23" s="610"/>
      <c r="W23" s="610"/>
      <c r="X23" s="610"/>
      <c r="Y23" s="611"/>
      <c r="Z23" s="665">
        <v>0</v>
      </c>
      <c r="AA23" s="665"/>
      <c r="AB23" s="665"/>
      <c r="AC23" s="665"/>
      <c r="AD23" s="666">
        <v>3700</v>
      </c>
      <c r="AE23" s="666"/>
      <c r="AF23" s="666"/>
      <c r="AG23" s="666"/>
      <c r="AH23" s="666"/>
      <c r="AI23" s="666"/>
      <c r="AJ23" s="666"/>
      <c r="AK23" s="666"/>
      <c r="AL23" s="612">
        <v>0</v>
      </c>
      <c r="AM23" s="613"/>
      <c r="AN23" s="613"/>
      <c r="AO23" s="667"/>
      <c r="AP23" s="711" t="s">
        <v>280</v>
      </c>
      <c r="AQ23" s="718"/>
      <c r="AR23" s="718"/>
      <c r="AS23" s="718"/>
      <c r="AT23" s="718"/>
      <c r="AU23" s="718"/>
      <c r="AV23" s="718"/>
      <c r="AW23" s="718"/>
      <c r="AX23" s="718"/>
      <c r="AY23" s="718"/>
      <c r="AZ23" s="718"/>
      <c r="BA23" s="718"/>
      <c r="BB23" s="718"/>
      <c r="BC23" s="718"/>
      <c r="BD23" s="718"/>
      <c r="BE23" s="718"/>
      <c r="BF23" s="713"/>
      <c r="BG23" s="609">
        <v>117519</v>
      </c>
      <c r="BH23" s="610"/>
      <c r="BI23" s="610"/>
      <c r="BJ23" s="610"/>
      <c r="BK23" s="610"/>
      <c r="BL23" s="610"/>
      <c r="BM23" s="610"/>
      <c r="BN23" s="611"/>
      <c r="BO23" s="665">
        <v>2.4</v>
      </c>
      <c r="BP23" s="665"/>
      <c r="BQ23" s="665"/>
      <c r="BR23" s="665"/>
      <c r="BS23" s="597" t="s">
        <v>131</v>
      </c>
      <c r="BT23" s="610"/>
      <c r="BU23" s="610"/>
      <c r="BV23" s="610"/>
      <c r="BW23" s="610"/>
      <c r="BX23" s="610"/>
      <c r="BY23" s="610"/>
      <c r="BZ23" s="610"/>
      <c r="CA23" s="610"/>
      <c r="CB23" s="646"/>
      <c r="CD23" s="720" t="s">
        <v>219</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9" t="s">
        <v>284</v>
      </c>
      <c r="DM23" s="730"/>
      <c r="DN23" s="730"/>
      <c r="DO23" s="730"/>
      <c r="DP23" s="730"/>
      <c r="DQ23" s="730"/>
      <c r="DR23" s="730"/>
      <c r="DS23" s="730"/>
      <c r="DT23" s="730"/>
      <c r="DU23" s="730"/>
      <c r="DV23" s="731"/>
      <c r="DW23" s="720" t="s">
        <v>285</v>
      </c>
      <c r="DX23" s="721"/>
      <c r="DY23" s="721"/>
      <c r="DZ23" s="721"/>
      <c r="EA23" s="721"/>
      <c r="EB23" s="721"/>
      <c r="EC23" s="722"/>
    </row>
    <row r="24" spans="2:133" ht="11.25" customHeight="1">
      <c r="B24" s="606" t="s">
        <v>286</v>
      </c>
      <c r="C24" s="607"/>
      <c r="D24" s="607"/>
      <c r="E24" s="607"/>
      <c r="F24" s="607"/>
      <c r="G24" s="607"/>
      <c r="H24" s="607"/>
      <c r="I24" s="607"/>
      <c r="J24" s="607"/>
      <c r="K24" s="607"/>
      <c r="L24" s="607"/>
      <c r="M24" s="607"/>
      <c r="N24" s="607"/>
      <c r="O24" s="607"/>
      <c r="P24" s="607"/>
      <c r="Q24" s="608"/>
      <c r="R24" s="609">
        <v>41649</v>
      </c>
      <c r="S24" s="610"/>
      <c r="T24" s="610"/>
      <c r="U24" s="610"/>
      <c r="V24" s="610"/>
      <c r="W24" s="610"/>
      <c r="X24" s="610"/>
      <c r="Y24" s="611"/>
      <c r="Z24" s="665">
        <v>0.2</v>
      </c>
      <c r="AA24" s="665"/>
      <c r="AB24" s="665"/>
      <c r="AC24" s="665"/>
      <c r="AD24" s="666" t="s">
        <v>131</v>
      </c>
      <c r="AE24" s="666"/>
      <c r="AF24" s="666"/>
      <c r="AG24" s="666"/>
      <c r="AH24" s="666"/>
      <c r="AI24" s="666"/>
      <c r="AJ24" s="666"/>
      <c r="AK24" s="666"/>
      <c r="AL24" s="612" t="s">
        <v>239</v>
      </c>
      <c r="AM24" s="613"/>
      <c r="AN24" s="613"/>
      <c r="AO24" s="667"/>
      <c r="AP24" s="711" t="s">
        <v>287</v>
      </c>
      <c r="AQ24" s="718"/>
      <c r="AR24" s="718"/>
      <c r="AS24" s="718"/>
      <c r="AT24" s="718"/>
      <c r="AU24" s="718"/>
      <c r="AV24" s="718"/>
      <c r="AW24" s="718"/>
      <c r="AX24" s="718"/>
      <c r="AY24" s="718"/>
      <c r="AZ24" s="718"/>
      <c r="BA24" s="718"/>
      <c r="BB24" s="718"/>
      <c r="BC24" s="718"/>
      <c r="BD24" s="718"/>
      <c r="BE24" s="718"/>
      <c r="BF24" s="713"/>
      <c r="BG24" s="609" t="s">
        <v>131</v>
      </c>
      <c r="BH24" s="610"/>
      <c r="BI24" s="610"/>
      <c r="BJ24" s="610"/>
      <c r="BK24" s="610"/>
      <c r="BL24" s="610"/>
      <c r="BM24" s="610"/>
      <c r="BN24" s="611"/>
      <c r="BO24" s="665" t="s">
        <v>173</v>
      </c>
      <c r="BP24" s="665"/>
      <c r="BQ24" s="665"/>
      <c r="BR24" s="665"/>
      <c r="BS24" s="597" t="s">
        <v>239</v>
      </c>
      <c r="BT24" s="610"/>
      <c r="BU24" s="610"/>
      <c r="BV24" s="610"/>
      <c r="BW24" s="610"/>
      <c r="BX24" s="610"/>
      <c r="BY24" s="610"/>
      <c r="BZ24" s="610"/>
      <c r="CA24" s="610"/>
      <c r="CB24" s="646"/>
      <c r="CD24" s="674" t="s">
        <v>288</v>
      </c>
      <c r="CE24" s="675"/>
      <c r="CF24" s="675"/>
      <c r="CG24" s="675"/>
      <c r="CH24" s="675"/>
      <c r="CI24" s="675"/>
      <c r="CJ24" s="675"/>
      <c r="CK24" s="675"/>
      <c r="CL24" s="675"/>
      <c r="CM24" s="675"/>
      <c r="CN24" s="675"/>
      <c r="CO24" s="675"/>
      <c r="CP24" s="675"/>
      <c r="CQ24" s="676"/>
      <c r="CR24" s="668">
        <v>6998318</v>
      </c>
      <c r="CS24" s="669"/>
      <c r="CT24" s="669"/>
      <c r="CU24" s="669"/>
      <c r="CV24" s="669"/>
      <c r="CW24" s="669"/>
      <c r="CX24" s="669"/>
      <c r="CY24" s="715"/>
      <c r="CZ24" s="716">
        <v>35.4</v>
      </c>
      <c r="DA24" s="685"/>
      <c r="DB24" s="685"/>
      <c r="DC24" s="719"/>
      <c r="DD24" s="714">
        <v>5278021</v>
      </c>
      <c r="DE24" s="669"/>
      <c r="DF24" s="669"/>
      <c r="DG24" s="669"/>
      <c r="DH24" s="669"/>
      <c r="DI24" s="669"/>
      <c r="DJ24" s="669"/>
      <c r="DK24" s="715"/>
      <c r="DL24" s="714">
        <v>4654067</v>
      </c>
      <c r="DM24" s="669"/>
      <c r="DN24" s="669"/>
      <c r="DO24" s="669"/>
      <c r="DP24" s="669"/>
      <c r="DQ24" s="669"/>
      <c r="DR24" s="669"/>
      <c r="DS24" s="669"/>
      <c r="DT24" s="669"/>
      <c r="DU24" s="669"/>
      <c r="DV24" s="715"/>
      <c r="DW24" s="716">
        <v>37.799999999999997</v>
      </c>
      <c r="DX24" s="685"/>
      <c r="DY24" s="685"/>
      <c r="DZ24" s="685"/>
      <c r="EA24" s="685"/>
      <c r="EB24" s="685"/>
      <c r="EC24" s="717"/>
    </row>
    <row r="25" spans="2:133" ht="11.25" customHeight="1">
      <c r="B25" s="606" t="s">
        <v>289</v>
      </c>
      <c r="C25" s="607"/>
      <c r="D25" s="607"/>
      <c r="E25" s="607"/>
      <c r="F25" s="607"/>
      <c r="G25" s="607"/>
      <c r="H25" s="607"/>
      <c r="I25" s="607"/>
      <c r="J25" s="607"/>
      <c r="K25" s="607"/>
      <c r="L25" s="607"/>
      <c r="M25" s="607"/>
      <c r="N25" s="607"/>
      <c r="O25" s="607"/>
      <c r="P25" s="607"/>
      <c r="Q25" s="608"/>
      <c r="R25" s="609">
        <v>299205</v>
      </c>
      <c r="S25" s="610"/>
      <c r="T25" s="610"/>
      <c r="U25" s="610"/>
      <c r="V25" s="610"/>
      <c r="W25" s="610"/>
      <c r="X25" s="610"/>
      <c r="Y25" s="611"/>
      <c r="Z25" s="665">
        <v>1.4</v>
      </c>
      <c r="AA25" s="665"/>
      <c r="AB25" s="665"/>
      <c r="AC25" s="665"/>
      <c r="AD25" s="666">
        <v>18572</v>
      </c>
      <c r="AE25" s="666"/>
      <c r="AF25" s="666"/>
      <c r="AG25" s="666"/>
      <c r="AH25" s="666"/>
      <c r="AI25" s="666"/>
      <c r="AJ25" s="666"/>
      <c r="AK25" s="666"/>
      <c r="AL25" s="612">
        <v>0.2</v>
      </c>
      <c r="AM25" s="613"/>
      <c r="AN25" s="613"/>
      <c r="AO25" s="667"/>
      <c r="AP25" s="711" t="s">
        <v>290</v>
      </c>
      <c r="AQ25" s="718"/>
      <c r="AR25" s="718"/>
      <c r="AS25" s="718"/>
      <c r="AT25" s="718"/>
      <c r="AU25" s="718"/>
      <c r="AV25" s="718"/>
      <c r="AW25" s="718"/>
      <c r="AX25" s="718"/>
      <c r="AY25" s="718"/>
      <c r="AZ25" s="718"/>
      <c r="BA25" s="718"/>
      <c r="BB25" s="718"/>
      <c r="BC25" s="718"/>
      <c r="BD25" s="718"/>
      <c r="BE25" s="718"/>
      <c r="BF25" s="713"/>
      <c r="BG25" s="609" t="s">
        <v>239</v>
      </c>
      <c r="BH25" s="610"/>
      <c r="BI25" s="610"/>
      <c r="BJ25" s="610"/>
      <c r="BK25" s="610"/>
      <c r="BL25" s="610"/>
      <c r="BM25" s="610"/>
      <c r="BN25" s="611"/>
      <c r="BO25" s="665" t="s">
        <v>239</v>
      </c>
      <c r="BP25" s="665"/>
      <c r="BQ25" s="665"/>
      <c r="BR25" s="665"/>
      <c r="BS25" s="597" t="s">
        <v>131</v>
      </c>
      <c r="BT25" s="610"/>
      <c r="BU25" s="610"/>
      <c r="BV25" s="610"/>
      <c r="BW25" s="610"/>
      <c r="BX25" s="610"/>
      <c r="BY25" s="610"/>
      <c r="BZ25" s="610"/>
      <c r="CA25" s="610"/>
      <c r="CB25" s="646"/>
      <c r="CD25" s="647" t="s">
        <v>291</v>
      </c>
      <c r="CE25" s="644"/>
      <c r="CF25" s="644"/>
      <c r="CG25" s="644"/>
      <c r="CH25" s="644"/>
      <c r="CI25" s="644"/>
      <c r="CJ25" s="644"/>
      <c r="CK25" s="644"/>
      <c r="CL25" s="644"/>
      <c r="CM25" s="644"/>
      <c r="CN25" s="644"/>
      <c r="CO25" s="644"/>
      <c r="CP25" s="644"/>
      <c r="CQ25" s="645"/>
      <c r="CR25" s="609">
        <v>2445031</v>
      </c>
      <c r="CS25" s="598"/>
      <c r="CT25" s="598"/>
      <c r="CU25" s="598"/>
      <c r="CV25" s="598"/>
      <c r="CW25" s="598"/>
      <c r="CX25" s="598"/>
      <c r="CY25" s="599"/>
      <c r="CZ25" s="612">
        <v>12.4</v>
      </c>
      <c r="DA25" s="637"/>
      <c r="DB25" s="637"/>
      <c r="DC25" s="638"/>
      <c r="DD25" s="597">
        <v>2212680</v>
      </c>
      <c r="DE25" s="598"/>
      <c r="DF25" s="598"/>
      <c r="DG25" s="598"/>
      <c r="DH25" s="598"/>
      <c r="DI25" s="598"/>
      <c r="DJ25" s="598"/>
      <c r="DK25" s="599"/>
      <c r="DL25" s="597">
        <v>2089339</v>
      </c>
      <c r="DM25" s="598"/>
      <c r="DN25" s="598"/>
      <c r="DO25" s="598"/>
      <c r="DP25" s="598"/>
      <c r="DQ25" s="598"/>
      <c r="DR25" s="598"/>
      <c r="DS25" s="598"/>
      <c r="DT25" s="598"/>
      <c r="DU25" s="598"/>
      <c r="DV25" s="599"/>
      <c r="DW25" s="612">
        <v>17</v>
      </c>
      <c r="DX25" s="637"/>
      <c r="DY25" s="637"/>
      <c r="DZ25" s="637"/>
      <c r="EA25" s="637"/>
      <c r="EB25" s="637"/>
      <c r="EC25" s="639"/>
    </row>
    <row r="26" spans="2:133" ht="11.25" customHeight="1">
      <c r="B26" s="606" t="s">
        <v>292</v>
      </c>
      <c r="C26" s="607"/>
      <c r="D26" s="607"/>
      <c r="E26" s="607"/>
      <c r="F26" s="607"/>
      <c r="G26" s="607"/>
      <c r="H26" s="607"/>
      <c r="I26" s="607"/>
      <c r="J26" s="607"/>
      <c r="K26" s="607"/>
      <c r="L26" s="607"/>
      <c r="M26" s="607"/>
      <c r="N26" s="607"/>
      <c r="O26" s="607"/>
      <c r="P26" s="607"/>
      <c r="Q26" s="608"/>
      <c r="R26" s="609">
        <v>153023</v>
      </c>
      <c r="S26" s="610"/>
      <c r="T26" s="610"/>
      <c r="U26" s="610"/>
      <c r="V26" s="610"/>
      <c r="W26" s="610"/>
      <c r="X26" s="610"/>
      <c r="Y26" s="611"/>
      <c r="Z26" s="665">
        <v>0.7</v>
      </c>
      <c r="AA26" s="665"/>
      <c r="AB26" s="665"/>
      <c r="AC26" s="665"/>
      <c r="AD26" s="666" t="s">
        <v>131</v>
      </c>
      <c r="AE26" s="666"/>
      <c r="AF26" s="666"/>
      <c r="AG26" s="666"/>
      <c r="AH26" s="666"/>
      <c r="AI26" s="666"/>
      <c r="AJ26" s="666"/>
      <c r="AK26" s="666"/>
      <c r="AL26" s="612" t="s">
        <v>239</v>
      </c>
      <c r="AM26" s="613"/>
      <c r="AN26" s="613"/>
      <c r="AO26" s="667"/>
      <c r="AP26" s="711" t="s">
        <v>293</v>
      </c>
      <c r="AQ26" s="712"/>
      <c r="AR26" s="712"/>
      <c r="AS26" s="712"/>
      <c r="AT26" s="712"/>
      <c r="AU26" s="712"/>
      <c r="AV26" s="712"/>
      <c r="AW26" s="712"/>
      <c r="AX26" s="712"/>
      <c r="AY26" s="712"/>
      <c r="AZ26" s="712"/>
      <c r="BA26" s="712"/>
      <c r="BB26" s="712"/>
      <c r="BC26" s="712"/>
      <c r="BD26" s="712"/>
      <c r="BE26" s="712"/>
      <c r="BF26" s="713"/>
      <c r="BG26" s="609" t="s">
        <v>131</v>
      </c>
      <c r="BH26" s="610"/>
      <c r="BI26" s="610"/>
      <c r="BJ26" s="610"/>
      <c r="BK26" s="610"/>
      <c r="BL26" s="610"/>
      <c r="BM26" s="610"/>
      <c r="BN26" s="611"/>
      <c r="BO26" s="665" t="s">
        <v>239</v>
      </c>
      <c r="BP26" s="665"/>
      <c r="BQ26" s="665"/>
      <c r="BR26" s="665"/>
      <c r="BS26" s="597" t="s">
        <v>239</v>
      </c>
      <c r="BT26" s="610"/>
      <c r="BU26" s="610"/>
      <c r="BV26" s="610"/>
      <c r="BW26" s="610"/>
      <c r="BX26" s="610"/>
      <c r="BY26" s="610"/>
      <c r="BZ26" s="610"/>
      <c r="CA26" s="610"/>
      <c r="CB26" s="646"/>
      <c r="CD26" s="647" t="s">
        <v>294</v>
      </c>
      <c r="CE26" s="644"/>
      <c r="CF26" s="644"/>
      <c r="CG26" s="644"/>
      <c r="CH26" s="644"/>
      <c r="CI26" s="644"/>
      <c r="CJ26" s="644"/>
      <c r="CK26" s="644"/>
      <c r="CL26" s="644"/>
      <c r="CM26" s="644"/>
      <c r="CN26" s="644"/>
      <c r="CO26" s="644"/>
      <c r="CP26" s="644"/>
      <c r="CQ26" s="645"/>
      <c r="CR26" s="609">
        <v>1601078</v>
      </c>
      <c r="CS26" s="610"/>
      <c r="CT26" s="610"/>
      <c r="CU26" s="610"/>
      <c r="CV26" s="610"/>
      <c r="CW26" s="610"/>
      <c r="CX26" s="610"/>
      <c r="CY26" s="611"/>
      <c r="CZ26" s="612">
        <v>8.1</v>
      </c>
      <c r="DA26" s="637"/>
      <c r="DB26" s="637"/>
      <c r="DC26" s="638"/>
      <c r="DD26" s="597">
        <v>1420641</v>
      </c>
      <c r="DE26" s="610"/>
      <c r="DF26" s="610"/>
      <c r="DG26" s="610"/>
      <c r="DH26" s="610"/>
      <c r="DI26" s="610"/>
      <c r="DJ26" s="610"/>
      <c r="DK26" s="611"/>
      <c r="DL26" s="597" t="s">
        <v>239</v>
      </c>
      <c r="DM26" s="610"/>
      <c r="DN26" s="610"/>
      <c r="DO26" s="610"/>
      <c r="DP26" s="610"/>
      <c r="DQ26" s="610"/>
      <c r="DR26" s="610"/>
      <c r="DS26" s="610"/>
      <c r="DT26" s="610"/>
      <c r="DU26" s="610"/>
      <c r="DV26" s="611"/>
      <c r="DW26" s="612" t="s">
        <v>239</v>
      </c>
      <c r="DX26" s="637"/>
      <c r="DY26" s="637"/>
      <c r="DZ26" s="637"/>
      <c r="EA26" s="637"/>
      <c r="EB26" s="637"/>
      <c r="EC26" s="639"/>
    </row>
    <row r="27" spans="2:133" ht="11.25" customHeight="1">
      <c r="B27" s="606" t="s">
        <v>295</v>
      </c>
      <c r="C27" s="607"/>
      <c r="D27" s="607"/>
      <c r="E27" s="607"/>
      <c r="F27" s="607"/>
      <c r="G27" s="607"/>
      <c r="H27" s="607"/>
      <c r="I27" s="607"/>
      <c r="J27" s="607"/>
      <c r="K27" s="607"/>
      <c r="L27" s="607"/>
      <c r="M27" s="607"/>
      <c r="N27" s="607"/>
      <c r="O27" s="607"/>
      <c r="P27" s="607"/>
      <c r="Q27" s="608"/>
      <c r="R27" s="609">
        <v>1787085</v>
      </c>
      <c r="S27" s="610"/>
      <c r="T27" s="610"/>
      <c r="U27" s="610"/>
      <c r="V27" s="610"/>
      <c r="W27" s="610"/>
      <c r="X27" s="610"/>
      <c r="Y27" s="611"/>
      <c r="Z27" s="665">
        <v>8.1999999999999993</v>
      </c>
      <c r="AA27" s="665"/>
      <c r="AB27" s="665"/>
      <c r="AC27" s="665"/>
      <c r="AD27" s="666" t="s">
        <v>239</v>
      </c>
      <c r="AE27" s="666"/>
      <c r="AF27" s="666"/>
      <c r="AG27" s="666"/>
      <c r="AH27" s="666"/>
      <c r="AI27" s="666"/>
      <c r="AJ27" s="666"/>
      <c r="AK27" s="666"/>
      <c r="AL27" s="612" t="s">
        <v>239</v>
      </c>
      <c r="AM27" s="613"/>
      <c r="AN27" s="613"/>
      <c r="AO27" s="667"/>
      <c r="AP27" s="606" t="s">
        <v>296</v>
      </c>
      <c r="AQ27" s="607"/>
      <c r="AR27" s="607"/>
      <c r="AS27" s="607"/>
      <c r="AT27" s="607"/>
      <c r="AU27" s="607"/>
      <c r="AV27" s="607"/>
      <c r="AW27" s="607"/>
      <c r="AX27" s="607"/>
      <c r="AY27" s="607"/>
      <c r="AZ27" s="607"/>
      <c r="BA27" s="607"/>
      <c r="BB27" s="607"/>
      <c r="BC27" s="607"/>
      <c r="BD27" s="607"/>
      <c r="BE27" s="607"/>
      <c r="BF27" s="608"/>
      <c r="BG27" s="609">
        <v>4827707</v>
      </c>
      <c r="BH27" s="610"/>
      <c r="BI27" s="610"/>
      <c r="BJ27" s="610"/>
      <c r="BK27" s="610"/>
      <c r="BL27" s="610"/>
      <c r="BM27" s="610"/>
      <c r="BN27" s="611"/>
      <c r="BO27" s="665">
        <v>100</v>
      </c>
      <c r="BP27" s="665"/>
      <c r="BQ27" s="665"/>
      <c r="BR27" s="665"/>
      <c r="BS27" s="597">
        <v>44351</v>
      </c>
      <c r="BT27" s="610"/>
      <c r="BU27" s="610"/>
      <c r="BV27" s="610"/>
      <c r="BW27" s="610"/>
      <c r="BX27" s="610"/>
      <c r="BY27" s="610"/>
      <c r="BZ27" s="610"/>
      <c r="CA27" s="610"/>
      <c r="CB27" s="646"/>
      <c r="CD27" s="647" t="s">
        <v>297</v>
      </c>
      <c r="CE27" s="644"/>
      <c r="CF27" s="644"/>
      <c r="CG27" s="644"/>
      <c r="CH27" s="644"/>
      <c r="CI27" s="644"/>
      <c r="CJ27" s="644"/>
      <c r="CK27" s="644"/>
      <c r="CL27" s="644"/>
      <c r="CM27" s="644"/>
      <c r="CN27" s="644"/>
      <c r="CO27" s="644"/>
      <c r="CP27" s="644"/>
      <c r="CQ27" s="645"/>
      <c r="CR27" s="609">
        <v>2305727</v>
      </c>
      <c r="CS27" s="598"/>
      <c r="CT27" s="598"/>
      <c r="CU27" s="598"/>
      <c r="CV27" s="598"/>
      <c r="CW27" s="598"/>
      <c r="CX27" s="598"/>
      <c r="CY27" s="599"/>
      <c r="CZ27" s="612">
        <v>11.7</v>
      </c>
      <c r="DA27" s="637"/>
      <c r="DB27" s="637"/>
      <c r="DC27" s="638"/>
      <c r="DD27" s="597">
        <v>848998</v>
      </c>
      <c r="DE27" s="598"/>
      <c r="DF27" s="598"/>
      <c r="DG27" s="598"/>
      <c r="DH27" s="598"/>
      <c r="DI27" s="598"/>
      <c r="DJ27" s="598"/>
      <c r="DK27" s="599"/>
      <c r="DL27" s="597">
        <v>840528</v>
      </c>
      <c r="DM27" s="598"/>
      <c r="DN27" s="598"/>
      <c r="DO27" s="598"/>
      <c r="DP27" s="598"/>
      <c r="DQ27" s="598"/>
      <c r="DR27" s="598"/>
      <c r="DS27" s="598"/>
      <c r="DT27" s="598"/>
      <c r="DU27" s="598"/>
      <c r="DV27" s="599"/>
      <c r="DW27" s="612">
        <v>6.8</v>
      </c>
      <c r="DX27" s="637"/>
      <c r="DY27" s="637"/>
      <c r="DZ27" s="637"/>
      <c r="EA27" s="637"/>
      <c r="EB27" s="637"/>
      <c r="EC27" s="639"/>
    </row>
    <row r="28" spans="2:133" ht="11.25" customHeight="1">
      <c r="B28" s="708" t="s">
        <v>298</v>
      </c>
      <c r="C28" s="709"/>
      <c r="D28" s="709"/>
      <c r="E28" s="709"/>
      <c r="F28" s="709"/>
      <c r="G28" s="709"/>
      <c r="H28" s="709"/>
      <c r="I28" s="709"/>
      <c r="J28" s="709"/>
      <c r="K28" s="709"/>
      <c r="L28" s="709"/>
      <c r="M28" s="709"/>
      <c r="N28" s="709"/>
      <c r="O28" s="709"/>
      <c r="P28" s="709"/>
      <c r="Q28" s="710"/>
      <c r="R28" s="609">
        <v>43159</v>
      </c>
      <c r="S28" s="610"/>
      <c r="T28" s="610"/>
      <c r="U28" s="610"/>
      <c r="V28" s="610"/>
      <c r="W28" s="610"/>
      <c r="X28" s="610"/>
      <c r="Y28" s="611"/>
      <c r="Z28" s="665">
        <v>0.2</v>
      </c>
      <c r="AA28" s="665"/>
      <c r="AB28" s="665"/>
      <c r="AC28" s="665"/>
      <c r="AD28" s="666">
        <v>43159</v>
      </c>
      <c r="AE28" s="666"/>
      <c r="AF28" s="666"/>
      <c r="AG28" s="666"/>
      <c r="AH28" s="666"/>
      <c r="AI28" s="666"/>
      <c r="AJ28" s="666"/>
      <c r="AK28" s="666"/>
      <c r="AL28" s="612">
        <v>0.4</v>
      </c>
      <c r="AM28" s="613"/>
      <c r="AN28" s="613"/>
      <c r="AO28" s="667"/>
      <c r="AP28" s="615"/>
      <c r="AQ28" s="616"/>
      <c r="AR28" s="616"/>
      <c r="AS28" s="616"/>
      <c r="AT28" s="616"/>
      <c r="AU28" s="616"/>
      <c r="AV28" s="616"/>
      <c r="AW28" s="616"/>
      <c r="AX28" s="616"/>
      <c r="AY28" s="616"/>
      <c r="AZ28" s="616"/>
      <c r="BA28" s="616"/>
      <c r="BB28" s="616"/>
      <c r="BC28" s="616"/>
      <c r="BD28" s="616"/>
      <c r="BE28" s="616"/>
      <c r="BF28" s="617"/>
      <c r="BG28" s="609"/>
      <c r="BH28" s="610"/>
      <c r="BI28" s="610"/>
      <c r="BJ28" s="610"/>
      <c r="BK28" s="610"/>
      <c r="BL28" s="610"/>
      <c r="BM28" s="610"/>
      <c r="BN28" s="611"/>
      <c r="BO28" s="665"/>
      <c r="BP28" s="665"/>
      <c r="BQ28" s="665"/>
      <c r="BR28" s="665"/>
      <c r="BS28" s="666"/>
      <c r="BT28" s="666"/>
      <c r="BU28" s="666"/>
      <c r="BV28" s="666"/>
      <c r="BW28" s="666"/>
      <c r="BX28" s="666"/>
      <c r="BY28" s="666"/>
      <c r="BZ28" s="666"/>
      <c r="CA28" s="666"/>
      <c r="CB28" s="707"/>
      <c r="CD28" s="647" t="s">
        <v>299</v>
      </c>
      <c r="CE28" s="644"/>
      <c r="CF28" s="644"/>
      <c r="CG28" s="644"/>
      <c r="CH28" s="644"/>
      <c r="CI28" s="644"/>
      <c r="CJ28" s="644"/>
      <c r="CK28" s="644"/>
      <c r="CL28" s="644"/>
      <c r="CM28" s="644"/>
      <c r="CN28" s="644"/>
      <c r="CO28" s="644"/>
      <c r="CP28" s="644"/>
      <c r="CQ28" s="645"/>
      <c r="CR28" s="609">
        <v>2247560</v>
      </c>
      <c r="CS28" s="610"/>
      <c r="CT28" s="610"/>
      <c r="CU28" s="610"/>
      <c r="CV28" s="610"/>
      <c r="CW28" s="610"/>
      <c r="CX28" s="610"/>
      <c r="CY28" s="611"/>
      <c r="CZ28" s="612">
        <v>11.4</v>
      </c>
      <c r="DA28" s="637"/>
      <c r="DB28" s="637"/>
      <c r="DC28" s="638"/>
      <c r="DD28" s="597">
        <v>2216343</v>
      </c>
      <c r="DE28" s="610"/>
      <c r="DF28" s="610"/>
      <c r="DG28" s="610"/>
      <c r="DH28" s="610"/>
      <c r="DI28" s="610"/>
      <c r="DJ28" s="610"/>
      <c r="DK28" s="611"/>
      <c r="DL28" s="597">
        <v>1724200</v>
      </c>
      <c r="DM28" s="610"/>
      <c r="DN28" s="610"/>
      <c r="DO28" s="610"/>
      <c r="DP28" s="610"/>
      <c r="DQ28" s="610"/>
      <c r="DR28" s="610"/>
      <c r="DS28" s="610"/>
      <c r="DT28" s="610"/>
      <c r="DU28" s="610"/>
      <c r="DV28" s="611"/>
      <c r="DW28" s="612">
        <v>14</v>
      </c>
      <c r="DX28" s="637"/>
      <c r="DY28" s="637"/>
      <c r="DZ28" s="637"/>
      <c r="EA28" s="637"/>
      <c r="EB28" s="637"/>
      <c r="EC28" s="639"/>
    </row>
    <row r="29" spans="2:133" ht="11.25" customHeight="1">
      <c r="B29" s="606" t="s">
        <v>300</v>
      </c>
      <c r="C29" s="607"/>
      <c r="D29" s="607"/>
      <c r="E29" s="607"/>
      <c r="F29" s="607"/>
      <c r="G29" s="607"/>
      <c r="H29" s="607"/>
      <c r="I29" s="607"/>
      <c r="J29" s="607"/>
      <c r="K29" s="607"/>
      <c r="L29" s="607"/>
      <c r="M29" s="607"/>
      <c r="N29" s="607"/>
      <c r="O29" s="607"/>
      <c r="P29" s="607"/>
      <c r="Q29" s="608"/>
      <c r="R29" s="609">
        <v>1448310</v>
      </c>
      <c r="S29" s="610"/>
      <c r="T29" s="610"/>
      <c r="U29" s="610"/>
      <c r="V29" s="610"/>
      <c r="W29" s="610"/>
      <c r="X29" s="610"/>
      <c r="Y29" s="611"/>
      <c r="Z29" s="665">
        <v>6.6</v>
      </c>
      <c r="AA29" s="665"/>
      <c r="AB29" s="665"/>
      <c r="AC29" s="665"/>
      <c r="AD29" s="666" t="s">
        <v>239</v>
      </c>
      <c r="AE29" s="666"/>
      <c r="AF29" s="666"/>
      <c r="AG29" s="666"/>
      <c r="AH29" s="666"/>
      <c r="AI29" s="666"/>
      <c r="AJ29" s="666"/>
      <c r="AK29" s="666"/>
      <c r="AL29" s="612" t="s">
        <v>173</v>
      </c>
      <c r="AM29" s="613"/>
      <c r="AN29" s="613"/>
      <c r="AO29" s="667"/>
      <c r="AP29" s="677" t="s">
        <v>219</v>
      </c>
      <c r="AQ29" s="678"/>
      <c r="AR29" s="678"/>
      <c r="AS29" s="678"/>
      <c r="AT29" s="678"/>
      <c r="AU29" s="678"/>
      <c r="AV29" s="678"/>
      <c r="AW29" s="678"/>
      <c r="AX29" s="678"/>
      <c r="AY29" s="678"/>
      <c r="AZ29" s="678"/>
      <c r="BA29" s="678"/>
      <c r="BB29" s="678"/>
      <c r="BC29" s="678"/>
      <c r="BD29" s="678"/>
      <c r="BE29" s="678"/>
      <c r="BF29" s="679"/>
      <c r="BG29" s="677" t="s">
        <v>301</v>
      </c>
      <c r="BH29" s="705"/>
      <c r="BI29" s="705"/>
      <c r="BJ29" s="705"/>
      <c r="BK29" s="705"/>
      <c r="BL29" s="705"/>
      <c r="BM29" s="705"/>
      <c r="BN29" s="705"/>
      <c r="BO29" s="705"/>
      <c r="BP29" s="705"/>
      <c r="BQ29" s="706"/>
      <c r="BR29" s="677" t="s">
        <v>302</v>
      </c>
      <c r="BS29" s="705"/>
      <c r="BT29" s="705"/>
      <c r="BU29" s="705"/>
      <c r="BV29" s="705"/>
      <c r="BW29" s="705"/>
      <c r="BX29" s="705"/>
      <c r="BY29" s="705"/>
      <c r="BZ29" s="705"/>
      <c r="CA29" s="705"/>
      <c r="CB29" s="706"/>
      <c r="CD29" s="687" t="s">
        <v>303</v>
      </c>
      <c r="CE29" s="688"/>
      <c r="CF29" s="647" t="s">
        <v>304</v>
      </c>
      <c r="CG29" s="644"/>
      <c r="CH29" s="644"/>
      <c r="CI29" s="644"/>
      <c r="CJ29" s="644"/>
      <c r="CK29" s="644"/>
      <c r="CL29" s="644"/>
      <c r="CM29" s="644"/>
      <c r="CN29" s="644"/>
      <c r="CO29" s="644"/>
      <c r="CP29" s="644"/>
      <c r="CQ29" s="645"/>
      <c r="CR29" s="609">
        <v>2247536</v>
      </c>
      <c r="CS29" s="598"/>
      <c r="CT29" s="598"/>
      <c r="CU29" s="598"/>
      <c r="CV29" s="598"/>
      <c r="CW29" s="598"/>
      <c r="CX29" s="598"/>
      <c r="CY29" s="599"/>
      <c r="CZ29" s="612">
        <v>11.4</v>
      </c>
      <c r="DA29" s="637"/>
      <c r="DB29" s="637"/>
      <c r="DC29" s="638"/>
      <c r="DD29" s="597">
        <v>2216319</v>
      </c>
      <c r="DE29" s="598"/>
      <c r="DF29" s="598"/>
      <c r="DG29" s="598"/>
      <c r="DH29" s="598"/>
      <c r="DI29" s="598"/>
      <c r="DJ29" s="598"/>
      <c r="DK29" s="599"/>
      <c r="DL29" s="597">
        <v>1724176</v>
      </c>
      <c r="DM29" s="598"/>
      <c r="DN29" s="598"/>
      <c r="DO29" s="598"/>
      <c r="DP29" s="598"/>
      <c r="DQ29" s="598"/>
      <c r="DR29" s="598"/>
      <c r="DS29" s="598"/>
      <c r="DT29" s="598"/>
      <c r="DU29" s="598"/>
      <c r="DV29" s="599"/>
      <c r="DW29" s="612">
        <v>14</v>
      </c>
      <c r="DX29" s="637"/>
      <c r="DY29" s="637"/>
      <c r="DZ29" s="637"/>
      <c r="EA29" s="637"/>
      <c r="EB29" s="637"/>
      <c r="EC29" s="639"/>
    </row>
    <row r="30" spans="2:133" ht="11.25" customHeight="1">
      <c r="B30" s="606" t="s">
        <v>305</v>
      </c>
      <c r="C30" s="607"/>
      <c r="D30" s="607"/>
      <c r="E30" s="607"/>
      <c r="F30" s="607"/>
      <c r="G30" s="607"/>
      <c r="H30" s="607"/>
      <c r="I30" s="607"/>
      <c r="J30" s="607"/>
      <c r="K30" s="607"/>
      <c r="L30" s="607"/>
      <c r="M30" s="607"/>
      <c r="N30" s="607"/>
      <c r="O30" s="607"/>
      <c r="P30" s="607"/>
      <c r="Q30" s="608"/>
      <c r="R30" s="609">
        <v>99084</v>
      </c>
      <c r="S30" s="610"/>
      <c r="T30" s="610"/>
      <c r="U30" s="610"/>
      <c r="V30" s="610"/>
      <c r="W30" s="610"/>
      <c r="X30" s="610"/>
      <c r="Y30" s="611"/>
      <c r="Z30" s="665">
        <v>0.5</v>
      </c>
      <c r="AA30" s="665"/>
      <c r="AB30" s="665"/>
      <c r="AC30" s="665"/>
      <c r="AD30" s="666">
        <v>34202</v>
      </c>
      <c r="AE30" s="666"/>
      <c r="AF30" s="666"/>
      <c r="AG30" s="666"/>
      <c r="AH30" s="666"/>
      <c r="AI30" s="666"/>
      <c r="AJ30" s="666"/>
      <c r="AK30" s="666"/>
      <c r="AL30" s="612">
        <v>0.3</v>
      </c>
      <c r="AM30" s="613"/>
      <c r="AN30" s="613"/>
      <c r="AO30" s="667"/>
      <c r="AP30" s="693" t="s">
        <v>306</v>
      </c>
      <c r="AQ30" s="694"/>
      <c r="AR30" s="694"/>
      <c r="AS30" s="694"/>
      <c r="AT30" s="699" t="s">
        <v>307</v>
      </c>
      <c r="AU30" s="210"/>
      <c r="AV30" s="210"/>
      <c r="AW30" s="210"/>
      <c r="AX30" s="702" t="s">
        <v>182</v>
      </c>
      <c r="AY30" s="703"/>
      <c r="AZ30" s="703"/>
      <c r="BA30" s="703"/>
      <c r="BB30" s="703"/>
      <c r="BC30" s="703"/>
      <c r="BD30" s="703"/>
      <c r="BE30" s="703"/>
      <c r="BF30" s="704"/>
      <c r="BG30" s="683">
        <v>98.6</v>
      </c>
      <c r="BH30" s="684"/>
      <c r="BI30" s="684"/>
      <c r="BJ30" s="684"/>
      <c r="BK30" s="684"/>
      <c r="BL30" s="684"/>
      <c r="BM30" s="685">
        <v>90.1</v>
      </c>
      <c r="BN30" s="684"/>
      <c r="BO30" s="684"/>
      <c r="BP30" s="684"/>
      <c r="BQ30" s="686"/>
      <c r="BR30" s="683">
        <v>98.3</v>
      </c>
      <c r="BS30" s="684"/>
      <c r="BT30" s="684"/>
      <c r="BU30" s="684"/>
      <c r="BV30" s="684"/>
      <c r="BW30" s="684"/>
      <c r="BX30" s="685">
        <v>81.3</v>
      </c>
      <c r="BY30" s="684"/>
      <c r="BZ30" s="684"/>
      <c r="CA30" s="684"/>
      <c r="CB30" s="686"/>
      <c r="CD30" s="689"/>
      <c r="CE30" s="690"/>
      <c r="CF30" s="647" t="s">
        <v>308</v>
      </c>
      <c r="CG30" s="644"/>
      <c r="CH30" s="644"/>
      <c r="CI30" s="644"/>
      <c r="CJ30" s="644"/>
      <c r="CK30" s="644"/>
      <c r="CL30" s="644"/>
      <c r="CM30" s="644"/>
      <c r="CN30" s="644"/>
      <c r="CO30" s="644"/>
      <c r="CP30" s="644"/>
      <c r="CQ30" s="645"/>
      <c r="CR30" s="609">
        <v>2108717</v>
      </c>
      <c r="CS30" s="610"/>
      <c r="CT30" s="610"/>
      <c r="CU30" s="610"/>
      <c r="CV30" s="610"/>
      <c r="CW30" s="610"/>
      <c r="CX30" s="610"/>
      <c r="CY30" s="611"/>
      <c r="CZ30" s="612">
        <v>10.7</v>
      </c>
      <c r="DA30" s="637"/>
      <c r="DB30" s="637"/>
      <c r="DC30" s="638"/>
      <c r="DD30" s="597">
        <v>2077500</v>
      </c>
      <c r="DE30" s="610"/>
      <c r="DF30" s="610"/>
      <c r="DG30" s="610"/>
      <c r="DH30" s="610"/>
      <c r="DI30" s="610"/>
      <c r="DJ30" s="610"/>
      <c r="DK30" s="611"/>
      <c r="DL30" s="597">
        <v>1585357</v>
      </c>
      <c r="DM30" s="610"/>
      <c r="DN30" s="610"/>
      <c r="DO30" s="610"/>
      <c r="DP30" s="610"/>
      <c r="DQ30" s="610"/>
      <c r="DR30" s="610"/>
      <c r="DS30" s="610"/>
      <c r="DT30" s="610"/>
      <c r="DU30" s="610"/>
      <c r="DV30" s="611"/>
      <c r="DW30" s="612">
        <v>12.9</v>
      </c>
      <c r="DX30" s="637"/>
      <c r="DY30" s="637"/>
      <c r="DZ30" s="637"/>
      <c r="EA30" s="637"/>
      <c r="EB30" s="637"/>
      <c r="EC30" s="639"/>
    </row>
    <row r="31" spans="2:133" ht="11.25" customHeight="1">
      <c r="B31" s="606" t="s">
        <v>309</v>
      </c>
      <c r="C31" s="607"/>
      <c r="D31" s="607"/>
      <c r="E31" s="607"/>
      <c r="F31" s="607"/>
      <c r="G31" s="607"/>
      <c r="H31" s="607"/>
      <c r="I31" s="607"/>
      <c r="J31" s="607"/>
      <c r="K31" s="607"/>
      <c r="L31" s="607"/>
      <c r="M31" s="607"/>
      <c r="N31" s="607"/>
      <c r="O31" s="607"/>
      <c r="P31" s="607"/>
      <c r="Q31" s="608"/>
      <c r="R31" s="609">
        <v>64767</v>
      </c>
      <c r="S31" s="610"/>
      <c r="T31" s="610"/>
      <c r="U31" s="610"/>
      <c r="V31" s="610"/>
      <c r="W31" s="610"/>
      <c r="X31" s="610"/>
      <c r="Y31" s="611"/>
      <c r="Z31" s="665">
        <v>0.3</v>
      </c>
      <c r="AA31" s="665"/>
      <c r="AB31" s="665"/>
      <c r="AC31" s="665"/>
      <c r="AD31" s="666" t="s">
        <v>131</v>
      </c>
      <c r="AE31" s="666"/>
      <c r="AF31" s="666"/>
      <c r="AG31" s="666"/>
      <c r="AH31" s="666"/>
      <c r="AI31" s="666"/>
      <c r="AJ31" s="666"/>
      <c r="AK31" s="666"/>
      <c r="AL31" s="612" t="s">
        <v>239</v>
      </c>
      <c r="AM31" s="613"/>
      <c r="AN31" s="613"/>
      <c r="AO31" s="667"/>
      <c r="AP31" s="695"/>
      <c r="AQ31" s="696"/>
      <c r="AR31" s="696"/>
      <c r="AS31" s="696"/>
      <c r="AT31" s="700"/>
      <c r="AU31" s="209" t="s">
        <v>310</v>
      </c>
      <c r="AV31" s="209"/>
      <c r="AW31" s="209"/>
      <c r="AX31" s="606" t="s">
        <v>311</v>
      </c>
      <c r="AY31" s="607"/>
      <c r="AZ31" s="607"/>
      <c r="BA31" s="607"/>
      <c r="BB31" s="607"/>
      <c r="BC31" s="607"/>
      <c r="BD31" s="607"/>
      <c r="BE31" s="607"/>
      <c r="BF31" s="608"/>
      <c r="BG31" s="681">
        <v>99.7</v>
      </c>
      <c r="BH31" s="598"/>
      <c r="BI31" s="598"/>
      <c r="BJ31" s="598"/>
      <c r="BK31" s="598"/>
      <c r="BL31" s="598"/>
      <c r="BM31" s="613">
        <v>98.4</v>
      </c>
      <c r="BN31" s="682"/>
      <c r="BO31" s="682"/>
      <c r="BP31" s="682"/>
      <c r="BQ31" s="643"/>
      <c r="BR31" s="681">
        <v>99.5</v>
      </c>
      <c r="BS31" s="598"/>
      <c r="BT31" s="598"/>
      <c r="BU31" s="598"/>
      <c r="BV31" s="598"/>
      <c r="BW31" s="598"/>
      <c r="BX31" s="613">
        <v>98</v>
      </c>
      <c r="BY31" s="682"/>
      <c r="BZ31" s="682"/>
      <c r="CA31" s="682"/>
      <c r="CB31" s="643"/>
      <c r="CD31" s="689"/>
      <c r="CE31" s="690"/>
      <c r="CF31" s="647" t="s">
        <v>312</v>
      </c>
      <c r="CG31" s="644"/>
      <c r="CH31" s="644"/>
      <c r="CI31" s="644"/>
      <c r="CJ31" s="644"/>
      <c r="CK31" s="644"/>
      <c r="CL31" s="644"/>
      <c r="CM31" s="644"/>
      <c r="CN31" s="644"/>
      <c r="CO31" s="644"/>
      <c r="CP31" s="644"/>
      <c r="CQ31" s="645"/>
      <c r="CR31" s="609">
        <v>138819</v>
      </c>
      <c r="CS31" s="598"/>
      <c r="CT31" s="598"/>
      <c r="CU31" s="598"/>
      <c r="CV31" s="598"/>
      <c r="CW31" s="598"/>
      <c r="CX31" s="598"/>
      <c r="CY31" s="599"/>
      <c r="CZ31" s="612">
        <v>0.7</v>
      </c>
      <c r="DA31" s="637"/>
      <c r="DB31" s="637"/>
      <c r="DC31" s="638"/>
      <c r="DD31" s="597">
        <v>138819</v>
      </c>
      <c r="DE31" s="598"/>
      <c r="DF31" s="598"/>
      <c r="DG31" s="598"/>
      <c r="DH31" s="598"/>
      <c r="DI31" s="598"/>
      <c r="DJ31" s="598"/>
      <c r="DK31" s="599"/>
      <c r="DL31" s="597">
        <v>138819</v>
      </c>
      <c r="DM31" s="598"/>
      <c r="DN31" s="598"/>
      <c r="DO31" s="598"/>
      <c r="DP31" s="598"/>
      <c r="DQ31" s="598"/>
      <c r="DR31" s="598"/>
      <c r="DS31" s="598"/>
      <c r="DT31" s="598"/>
      <c r="DU31" s="598"/>
      <c r="DV31" s="599"/>
      <c r="DW31" s="612">
        <v>1.1000000000000001</v>
      </c>
      <c r="DX31" s="637"/>
      <c r="DY31" s="637"/>
      <c r="DZ31" s="637"/>
      <c r="EA31" s="637"/>
      <c r="EB31" s="637"/>
      <c r="EC31" s="639"/>
    </row>
    <row r="32" spans="2:133" ht="11.25" customHeight="1">
      <c r="B32" s="606" t="s">
        <v>313</v>
      </c>
      <c r="C32" s="607"/>
      <c r="D32" s="607"/>
      <c r="E32" s="607"/>
      <c r="F32" s="607"/>
      <c r="G32" s="607"/>
      <c r="H32" s="607"/>
      <c r="I32" s="607"/>
      <c r="J32" s="607"/>
      <c r="K32" s="607"/>
      <c r="L32" s="607"/>
      <c r="M32" s="607"/>
      <c r="N32" s="607"/>
      <c r="O32" s="607"/>
      <c r="P32" s="607"/>
      <c r="Q32" s="608"/>
      <c r="R32" s="609">
        <v>564600</v>
      </c>
      <c r="S32" s="610"/>
      <c r="T32" s="610"/>
      <c r="U32" s="610"/>
      <c r="V32" s="610"/>
      <c r="W32" s="610"/>
      <c r="X32" s="610"/>
      <c r="Y32" s="611"/>
      <c r="Z32" s="665">
        <v>2.6</v>
      </c>
      <c r="AA32" s="665"/>
      <c r="AB32" s="665"/>
      <c r="AC32" s="665"/>
      <c r="AD32" s="666" t="s">
        <v>239</v>
      </c>
      <c r="AE32" s="666"/>
      <c r="AF32" s="666"/>
      <c r="AG32" s="666"/>
      <c r="AH32" s="666"/>
      <c r="AI32" s="666"/>
      <c r="AJ32" s="666"/>
      <c r="AK32" s="666"/>
      <c r="AL32" s="612" t="s">
        <v>173</v>
      </c>
      <c r="AM32" s="613"/>
      <c r="AN32" s="613"/>
      <c r="AO32" s="667"/>
      <c r="AP32" s="697"/>
      <c r="AQ32" s="698"/>
      <c r="AR32" s="698"/>
      <c r="AS32" s="698"/>
      <c r="AT32" s="701"/>
      <c r="AU32" s="211"/>
      <c r="AV32" s="211"/>
      <c r="AW32" s="211"/>
      <c r="AX32" s="615" t="s">
        <v>314</v>
      </c>
      <c r="AY32" s="616"/>
      <c r="AZ32" s="616"/>
      <c r="BA32" s="616"/>
      <c r="BB32" s="616"/>
      <c r="BC32" s="616"/>
      <c r="BD32" s="616"/>
      <c r="BE32" s="616"/>
      <c r="BF32" s="617"/>
      <c r="BG32" s="680">
        <v>97.7</v>
      </c>
      <c r="BH32" s="619"/>
      <c r="BI32" s="619"/>
      <c r="BJ32" s="619"/>
      <c r="BK32" s="619"/>
      <c r="BL32" s="619"/>
      <c r="BM32" s="663">
        <v>84.4</v>
      </c>
      <c r="BN32" s="619"/>
      <c r="BO32" s="619"/>
      <c r="BP32" s="619"/>
      <c r="BQ32" s="656"/>
      <c r="BR32" s="680">
        <v>97.3</v>
      </c>
      <c r="BS32" s="619"/>
      <c r="BT32" s="619"/>
      <c r="BU32" s="619"/>
      <c r="BV32" s="619"/>
      <c r="BW32" s="619"/>
      <c r="BX32" s="663">
        <v>71.3</v>
      </c>
      <c r="BY32" s="619"/>
      <c r="BZ32" s="619"/>
      <c r="CA32" s="619"/>
      <c r="CB32" s="656"/>
      <c r="CD32" s="691"/>
      <c r="CE32" s="692"/>
      <c r="CF32" s="647" t="s">
        <v>315</v>
      </c>
      <c r="CG32" s="644"/>
      <c r="CH32" s="644"/>
      <c r="CI32" s="644"/>
      <c r="CJ32" s="644"/>
      <c r="CK32" s="644"/>
      <c r="CL32" s="644"/>
      <c r="CM32" s="644"/>
      <c r="CN32" s="644"/>
      <c r="CO32" s="644"/>
      <c r="CP32" s="644"/>
      <c r="CQ32" s="645"/>
      <c r="CR32" s="609">
        <v>24</v>
      </c>
      <c r="CS32" s="610"/>
      <c r="CT32" s="610"/>
      <c r="CU32" s="610"/>
      <c r="CV32" s="610"/>
      <c r="CW32" s="610"/>
      <c r="CX32" s="610"/>
      <c r="CY32" s="611"/>
      <c r="CZ32" s="612">
        <v>0</v>
      </c>
      <c r="DA32" s="637"/>
      <c r="DB32" s="637"/>
      <c r="DC32" s="638"/>
      <c r="DD32" s="597">
        <v>24</v>
      </c>
      <c r="DE32" s="610"/>
      <c r="DF32" s="610"/>
      <c r="DG32" s="610"/>
      <c r="DH32" s="610"/>
      <c r="DI32" s="610"/>
      <c r="DJ32" s="610"/>
      <c r="DK32" s="611"/>
      <c r="DL32" s="597">
        <v>24</v>
      </c>
      <c r="DM32" s="610"/>
      <c r="DN32" s="610"/>
      <c r="DO32" s="610"/>
      <c r="DP32" s="610"/>
      <c r="DQ32" s="610"/>
      <c r="DR32" s="610"/>
      <c r="DS32" s="610"/>
      <c r="DT32" s="610"/>
      <c r="DU32" s="610"/>
      <c r="DV32" s="611"/>
      <c r="DW32" s="612">
        <v>0</v>
      </c>
      <c r="DX32" s="637"/>
      <c r="DY32" s="637"/>
      <c r="DZ32" s="637"/>
      <c r="EA32" s="637"/>
      <c r="EB32" s="637"/>
      <c r="EC32" s="639"/>
    </row>
    <row r="33" spans="2:133" ht="11.25" customHeight="1">
      <c r="B33" s="606" t="s">
        <v>316</v>
      </c>
      <c r="C33" s="607"/>
      <c r="D33" s="607"/>
      <c r="E33" s="607"/>
      <c r="F33" s="607"/>
      <c r="G33" s="607"/>
      <c r="H33" s="607"/>
      <c r="I33" s="607"/>
      <c r="J33" s="607"/>
      <c r="K33" s="607"/>
      <c r="L33" s="607"/>
      <c r="M33" s="607"/>
      <c r="N33" s="607"/>
      <c r="O33" s="607"/>
      <c r="P33" s="607"/>
      <c r="Q33" s="608"/>
      <c r="R33" s="609">
        <v>2150469</v>
      </c>
      <c r="S33" s="610"/>
      <c r="T33" s="610"/>
      <c r="U33" s="610"/>
      <c r="V33" s="610"/>
      <c r="W33" s="610"/>
      <c r="X33" s="610"/>
      <c r="Y33" s="611"/>
      <c r="Z33" s="665">
        <v>9.9</v>
      </c>
      <c r="AA33" s="665"/>
      <c r="AB33" s="665"/>
      <c r="AC33" s="665"/>
      <c r="AD33" s="666" t="s">
        <v>131</v>
      </c>
      <c r="AE33" s="666"/>
      <c r="AF33" s="666"/>
      <c r="AG33" s="666"/>
      <c r="AH33" s="666"/>
      <c r="AI33" s="666"/>
      <c r="AJ33" s="666"/>
      <c r="AK33" s="666"/>
      <c r="AL33" s="612" t="s">
        <v>239</v>
      </c>
      <c r="AM33" s="613"/>
      <c r="AN33" s="613"/>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9">
        <v>9283223</v>
      </c>
      <c r="CS33" s="598"/>
      <c r="CT33" s="598"/>
      <c r="CU33" s="598"/>
      <c r="CV33" s="598"/>
      <c r="CW33" s="598"/>
      <c r="CX33" s="598"/>
      <c r="CY33" s="599"/>
      <c r="CZ33" s="612">
        <v>46.9</v>
      </c>
      <c r="DA33" s="637"/>
      <c r="DB33" s="637"/>
      <c r="DC33" s="638"/>
      <c r="DD33" s="597">
        <v>7335708</v>
      </c>
      <c r="DE33" s="598"/>
      <c r="DF33" s="598"/>
      <c r="DG33" s="598"/>
      <c r="DH33" s="598"/>
      <c r="DI33" s="598"/>
      <c r="DJ33" s="598"/>
      <c r="DK33" s="599"/>
      <c r="DL33" s="597">
        <v>5241566</v>
      </c>
      <c r="DM33" s="598"/>
      <c r="DN33" s="598"/>
      <c r="DO33" s="598"/>
      <c r="DP33" s="598"/>
      <c r="DQ33" s="598"/>
      <c r="DR33" s="598"/>
      <c r="DS33" s="598"/>
      <c r="DT33" s="598"/>
      <c r="DU33" s="598"/>
      <c r="DV33" s="599"/>
      <c r="DW33" s="612">
        <v>42.6</v>
      </c>
      <c r="DX33" s="637"/>
      <c r="DY33" s="637"/>
      <c r="DZ33" s="637"/>
      <c r="EA33" s="637"/>
      <c r="EB33" s="637"/>
      <c r="EC33" s="639"/>
    </row>
    <row r="34" spans="2:133" ht="11.25" customHeight="1">
      <c r="B34" s="606" t="s">
        <v>318</v>
      </c>
      <c r="C34" s="607"/>
      <c r="D34" s="607"/>
      <c r="E34" s="607"/>
      <c r="F34" s="607"/>
      <c r="G34" s="607"/>
      <c r="H34" s="607"/>
      <c r="I34" s="607"/>
      <c r="J34" s="607"/>
      <c r="K34" s="607"/>
      <c r="L34" s="607"/>
      <c r="M34" s="607"/>
      <c r="N34" s="607"/>
      <c r="O34" s="607"/>
      <c r="P34" s="607"/>
      <c r="Q34" s="608"/>
      <c r="R34" s="609">
        <v>1022763</v>
      </c>
      <c r="S34" s="610"/>
      <c r="T34" s="610"/>
      <c r="U34" s="610"/>
      <c r="V34" s="610"/>
      <c r="W34" s="610"/>
      <c r="X34" s="610"/>
      <c r="Y34" s="611"/>
      <c r="Z34" s="665">
        <v>4.7</v>
      </c>
      <c r="AA34" s="665"/>
      <c r="AB34" s="665"/>
      <c r="AC34" s="665"/>
      <c r="AD34" s="666">
        <v>3037</v>
      </c>
      <c r="AE34" s="666"/>
      <c r="AF34" s="666"/>
      <c r="AG34" s="666"/>
      <c r="AH34" s="666"/>
      <c r="AI34" s="666"/>
      <c r="AJ34" s="666"/>
      <c r="AK34" s="666"/>
      <c r="AL34" s="612">
        <v>0</v>
      </c>
      <c r="AM34" s="613"/>
      <c r="AN34" s="613"/>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9">
        <v>2777188</v>
      </c>
      <c r="CS34" s="610"/>
      <c r="CT34" s="610"/>
      <c r="CU34" s="610"/>
      <c r="CV34" s="610"/>
      <c r="CW34" s="610"/>
      <c r="CX34" s="610"/>
      <c r="CY34" s="611"/>
      <c r="CZ34" s="612">
        <v>14</v>
      </c>
      <c r="DA34" s="637"/>
      <c r="DB34" s="637"/>
      <c r="DC34" s="638"/>
      <c r="DD34" s="597">
        <v>2298105</v>
      </c>
      <c r="DE34" s="610"/>
      <c r="DF34" s="610"/>
      <c r="DG34" s="610"/>
      <c r="DH34" s="610"/>
      <c r="DI34" s="610"/>
      <c r="DJ34" s="610"/>
      <c r="DK34" s="611"/>
      <c r="DL34" s="597">
        <v>1579966</v>
      </c>
      <c r="DM34" s="610"/>
      <c r="DN34" s="610"/>
      <c r="DO34" s="610"/>
      <c r="DP34" s="610"/>
      <c r="DQ34" s="610"/>
      <c r="DR34" s="610"/>
      <c r="DS34" s="610"/>
      <c r="DT34" s="610"/>
      <c r="DU34" s="610"/>
      <c r="DV34" s="611"/>
      <c r="DW34" s="612">
        <v>12.8</v>
      </c>
      <c r="DX34" s="637"/>
      <c r="DY34" s="637"/>
      <c r="DZ34" s="637"/>
      <c r="EA34" s="637"/>
      <c r="EB34" s="637"/>
      <c r="EC34" s="639"/>
    </row>
    <row r="35" spans="2:133" ht="11.25" customHeight="1">
      <c r="B35" s="606" t="s">
        <v>322</v>
      </c>
      <c r="C35" s="607"/>
      <c r="D35" s="607"/>
      <c r="E35" s="607"/>
      <c r="F35" s="607"/>
      <c r="G35" s="607"/>
      <c r="H35" s="607"/>
      <c r="I35" s="607"/>
      <c r="J35" s="607"/>
      <c r="K35" s="607"/>
      <c r="L35" s="607"/>
      <c r="M35" s="607"/>
      <c r="N35" s="607"/>
      <c r="O35" s="607"/>
      <c r="P35" s="607"/>
      <c r="Q35" s="608"/>
      <c r="R35" s="609">
        <v>1098200</v>
      </c>
      <c r="S35" s="610"/>
      <c r="T35" s="610"/>
      <c r="U35" s="610"/>
      <c r="V35" s="610"/>
      <c r="W35" s="610"/>
      <c r="X35" s="610"/>
      <c r="Y35" s="611"/>
      <c r="Z35" s="665">
        <v>5</v>
      </c>
      <c r="AA35" s="665"/>
      <c r="AB35" s="665"/>
      <c r="AC35" s="665"/>
      <c r="AD35" s="666" t="s">
        <v>239</v>
      </c>
      <c r="AE35" s="666"/>
      <c r="AF35" s="666"/>
      <c r="AG35" s="666"/>
      <c r="AH35" s="666"/>
      <c r="AI35" s="666"/>
      <c r="AJ35" s="666"/>
      <c r="AK35" s="666"/>
      <c r="AL35" s="612" t="s">
        <v>131</v>
      </c>
      <c r="AM35" s="613"/>
      <c r="AN35" s="613"/>
      <c r="AO35" s="667"/>
      <c r="AP35" s="214"/>
      <c r="AQ35" s="671" t="s">
        <v>323</v>
      </c>
      <c r="AR35" s="672"/>
      <c r="AS35" s="672"/>
      <c r="AT35" s="672"/>
      <c r="AU35" s="672"/>
      <c r="AV35" s="672"/>
      <c r="AW35" s="672"/>
      <c r="AX35" s="672"/>
      <c r="AY35" s="673"/>
      <c r="AZ35" s="668">
        <v>2735760</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483401</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9">
        <v>1538188</v>
      </c>
      <c r="CS35" s="598"/>
      <c r="CT35" s="598"/>
      <c r="CU35" s="598"/>
      <c r="CV35" s="598"/>
      <c r="CW35" s="598"/>
      <c r="CX35" s="598"/>
      <c r="CY35" s="599"/>
      <c r="CZ35" s="612">
        <v>7.8</v>
      </c>
      <c r="DA35" s="637"/>
      <c r="DB35" s="637"/>
      <c r="DC35" s="638"/>
      <c r="DD35" s="597">
        <v>1316108</v>
      </c>
      <c r="DE35" s="598"/>
      <c r="DF35" s="598"/>
      <c r="DG35" s="598"/>
      <c r="DH35" s="598"/>
      <c r="DI35" s="598"/>
      <c r="DJ35" s="598"/>
      <c r="DK35" s="599"/>
      <c r="DL35" s="597">
        <v>1069385</v>
      </c>
      <c r="DM35" s="598"/>
      <c r="DN35" s="598"/>
      <c r="DO35" s="598"/>
      <c r="DP35" s="598"/>
      <c r="DQ35" s="598"/>
      <c r="DR35" s="598"/>
      <c r="DS35" s="598"/>
      <c r="DT35" s="598"/>
      <c r="DU35" s="598"/>
      <c r="DV35" s="599"/>
      <c r="DW35" s="612">
        <v>8.6999999999999993</v>
      </c>
      <c r="DX35" s="637"/>
      <c r="DY35" s="637"/>
      <c r="DZ35" s="637"/>
      <c r="EA35" s="637"/>
      <c r="EB35" s="637"/>
      <c r="EC35" s="639"/>
    </row>
    <row r="36" spans="2:133" ht="11.25" customHeight="1">
      <c r="B36" s="606" t="s">
        <v>326</v>
      </c>
      <c r="C36" s="607"/>
      <c r="D36" s="607"/>
      <c r="E36" s="607"/>
      <c r="F36" s="607"/>
      <c r="G36" s="607"/>
      <c r="H36" s="607"/>
      <c r="I36" s="607"/>
      <c r="J36" s="607"/>
      <c r="K36" s="607"/>
      <c r="L36" s="607"/>
      <c r="M36" s="607"/>
      <c r="N36" s="607"/>
      <c r="O36" s="607"/>
      <c r="P36" s="607"/>
      <c r="Q36" s="608"/>
      <c r="R36" s="609" t="s">
        <v>239</v>
      </c>
      <c r="S36" s="610"/>
      <c r="T36" s="610"/>
      <c r="U36" s="610"/>
      <c r="V36" s="610"/>
      <c r="W36" s="610"/>
      <c r="X36" s="610"/>
      <c r="Y36" s="611"/>
      <c r="Z36" s="665" t="s">
        <v>239</v>
      </c>
      <c r="AA36" s="665"/>
      <c r="AB36" s="665"/>
      <c r="AC36" s="665"/>
      <c r="AD36" s="666" t="s">
        <v>239</v>
      </c>
      <c r="AE36" s="666"/>
      <c r="AF36" s="666"/>
      <c r="AG36" s="666"/>
      <c r="AH36" s="666"/>
      <c r="AI36" s="666"/>
      <c r="AJ36" s="666"/>
      <c r="AK36" s="666"/>
      <c r="AL36" s="612" t="s">
        <v>239</v>
      </c>
      <c r="AM36" s="613"/>
      <c r="AN36" s="613"/>
      <c r="AO36" s="667"/>
      <c r="AQ36" s="640" t="s">
        <v>327</v>
      </c>
      <c r="AR36" s="641"/>
      <c r="AS36" s="641"/>
      <c r="AT36" s="641"/>
      <c r="AU36" s="641"/>
      <c r="AV36" s="641"/>
      <c r="AW36" s="641"/>
      <c r="AX36" s="641"/>
      <c r="AY36" s="642"/>
      <c r="AZ36" s="609">
        <v>1155566</v>
      </c>
      <c r="BA36" s="610"/>
      <c r="BB36" s="610"/>
      <c r="BC36" s="610"/>
      <c r="BD36" s="598"/>
      <c r="BE36" s="598"/>
      <c r="BF36" s="643"/>
      <c r="BG36" s="647" t="s">
        <v>328</v>
      </c>
      <c r="BH36" s="644"/>
      <c r="BI36" s="644"/>
      <c r="BJ36" s="644"/>
      <c r="BK36" s="644"/>
      <c r="BL36" s="644"/>
      <c r="BM36" s="644"/>
      <c r="BN36" s="644"/>
      <c r="BO36" s="644"/>
      <c r="BP36" s="644"/>
      <c r="BQ36" s="644"/>
      <c r="BR36" s="644"/>
      <c r="BS36" s="644"/>
      <c r="BT36" s="644"/>
      <c r="BU36" s="645"/>
      <c r="BV36" s="609">
        <v>432794</v>
      </c>
      <c r="BW36" s="610"/>
      <c r="BX36" s="610"/>
      <c r="BY36" s="610"/>
      <c r="BZ36" s="610"/>
      <c r="CA36" s="610"/>
      <c r="CB36" s="646"/>
      <c r="CD36" s="647" t="s">
        <v>329</v>
      </c>
      <c r="CE36" s="644"/>
      <c r="CF36" s="644"/>
      <c r="CG36" s="644"/>
      <c r="CH36" s="644"/>
      <c r="CI36" s="644"/>
      <c r="CJ36" s="644"/>
      <c r="CK36" s="644"/>
      <c r="CL36" s="644"/>
      <c r="CM36" s="644"/>
      <c r="CN36" s="644"/>
      <c r="CO36" s="644"/>
      <c r="CP36" s="644"/>
      <c r="CQ36" s="645"/>
      <c r="CR36" s="609">
        <v>2735383</v>
      </c>
      <c r="CS36" s="610"/>
      <c r="CT36" s="610"/>
      <c r="CU36" s="610"/>
      <c r="CV36" s="610"/>
      <c r="CW36" s="610"/>
      <c r="CX36" s="610"/>
      <c r="CY36" s="611"/>
      <c r="CZ36" s="612">
        <v>13.8</v>
      </c>
      <c r="DA36" s="637"/>
      <c r="DB36" s="637"/>
      <c r="DC36" s="638"/>
      <c r="DD36" s="597">
        <v>2316323</v>
      </c>
      <c r="DE36" s="610"/>
      <c r="DF36" s="610"/>
      <c r="DG36" s="610"/>
      <c r="DH36" s="610"/>
      <c r="DI36" s="610"/>
      <c r="DJ36" s="610"/>
      <c r="DK36" s="611"/>
      <c r="DL36" s="597">
        <v>1354587</v>
      </c>
      <c r="DM36" s="610"/>
      <c r="DN36" s="610"/>
      <c r="DO36" s="610"/>
      <c r="DP36" s="610"/>
      <c r="DQ36" s="610"/>
      <c r="DR36" s="610"/>
      <c r="DS36" s="610"/>
      <c r="DT36" s="610"/>
      <c r="DU36" s="610"/>
      <c r="DV36" s="611"/>
      <c r="DW36" s="612">
        <v>11</v>
      </c>
      <c r="DX36" s="637"/>
      <c r="DY36" s="637"/>
      <c r="DZ36" s="637"/>
      <c r="EA36" s="637"/>
      <c r="EB36" s="637"/>
      <c r="EC36" s="639"/>
    </row>
    <row r="37" spans="2:133" ht="11.25" customHeight="1">
      <c r="B37" s="606" t="s">
        <v>330</v>
      </c>
      <c r="C37" s="607"/>
      <c r="D37" s="607"/>
      <c r="E37" s="607"/>
      <c r="F37" s="607"/>
      <c r="G37" s="607"/>
      <c r="H37" s="607"/>
      <c r="I37" s="607"/>
      <c r="J37" s="607"/>
      <c r="K37" s="607"/>
      <c r="L37" s="607"/>
      <c r="M37" s="607"/>
      <c r="N37" s="607"/>
      <c r="O37" s="607"/>
      <c r="P37" s="607"/>
      <c r="Q37" s="608"/>
      <c r="R37" s="609">
        <v>611000</v>
      </c>
      <c r="S37" s="610"/>
      <c r="T37" s="610"/>
      <c r="U37" s="610"/>
      <c r="V37" s="610"/>
      <c r="W37" s="610"/>
      <c r="X37" s="610"/>
      <c r="Y37" s="611"/>
      <c r="Z37" s="665">
        <v>2.8</v>
      </c>
      <c r="AA37" s="665"/>
      <c r="AB37" s="665"/>
      <c r="AC37" s="665"/>
      <c r="AD37" s="666" t="s">
        <v>239</v>
      </c>
      <c r="AE37" s="666"/>
      <c r="AF37" s="666"/>
      <c r="AG37" s="666"/>
      <c r="AH37" s="666"/>
      <c r="AI37" s="666"/>
      <c r="AJ37" s="666"/>
      <c r="AK37" s="666"/>
      <c r="AL37" s="612" t="s">
        <v>173</v>
      </c>
      <c r="AM37" s="613"/>
      <c r="AN37" s="613"/>
      <c r="AO37" s="667"/>
      <c r="AQ37" s="640" t="s">
        <v>331</v>
      </c>
      <c r="AR37" s="641"/>
      <c r="AS37" s="641"/>
      <c r="AT37" s="641"/>
      <c r="AU37" s="641"/>
      <c r="AV37" s="641"/>
      <c r="AW37" s="641"/>
      <c r="AX37" s="641"/>
      <c r="AY37" s="642"/>
      <c r="AZ37" s="609">
        <v>157719</v>
      </c>
      <c r="BA37" s="610"/>
      <c r="BB37" s="610"/>
      <c r="BC37" s="610"/>
      <c r="BD37" s="598"/>
      <c r="BE37" s="598"/>
      <c r="BF37" s="643"/>
      <c r="BG37" s="647" t="s">
        <v>332</v>
      </c>
      <c r="BH37" s="644"/>
      <c r="BI37" s="644"/>
      <c r="BJ37" s="644"/>
      <c r="BK37" s="644"/>
      <c r="BL37" s="644"/>
      <c r="BM37" s="644"/>
      <c r="BN37" s="644"/>
      <c r="BO37" s="644"/>
      <c r="BP37" s="644"/>
      <c r="BQ37" s="644"/>
      <c r="BR37" s="644"/>
      <c r="BS37" s="644"/>
      <c r="BT37" s="644"/>
      <c r="BU37" s="645"/>
      <c r="BV37" s="609">
        <v>4516</v>
      </c>
      <c r="BW37" s="610"/>
      <c r="BX37" s="610"/>
      <c r="BY37" s="610"/>
      <c r="BZ37" s="610"/>
      <c r="CA37" s="610"/>
      <c r="CB37" s="646"/>
      <c r="CD37" s="647" t="s">
        <v>333</v>
      </c>
      <c r="CE37" s="644"/>
      <c r="CF37" s="644"/>
      <c r="CG37" s="644"/>
      <c r="CH37" s="644"/>
      <c r="CI37" s="644"/>
      <c r="CJ37" s="644"/>
      <c r="CK37" s="644"/>
      <c r="CL37" s="644"/>
      <c r="CM37" s="644"/>
      <c r="CN37" s="644"/>
      <c r="CO37" s="644"/>
      <c r="CP37" s="644"/>
      <c r="CQ37" s="645"/>
      <c r="CR37" s="609">
        <v>506673</v>
      </c>
      <c r="CS37" s="598"/>
      <c r="CT37" s="598"/>
      <c r="CU37" s="598"/>
      <c r="CV37" s="598"/>
      <c r="CW37" s="598"/>
      <c r="CX37" s="598"/>
      <c r="CY37" s="599"/>
      <c r="CZ37" s="612">
        <v>2.6</v>
      </c>
      <c r="DA37" s="637"/>
      <c r="DB37" s="637"/>
      <c r="DC37" s="638"/>
      <c r="DD37" s="597">
        <v>476605</v>
      </c>
      <c r="DE37" s="598"/>
      <c r="DF37" s="598"/>
      <c r="DG37" s="598"/>
      <c r="DH37" s="598"/>
      <c r="DI37" s="598"/>
      <c r="DJ37" s="598"/>
      <c r="DK37" s="599"/>
      <c r="DL37" s="597">
        <v>463515</v>
      </c>
      <c r="DM37" s="598"/>
      <c r="DN37" s="598"/>
      <c r="DO37" s="598"/>
      <c r="DP37" s="598"/>
      <c r="DQ37" s="598"/>
      <c r="DR37" s="598"/>
      <c r="DS37" s="598"/>
      <c r="DT37" s="598"/>
      <c r="DU37" s="598"/>
      <c r="DV37" s="599"/>
      <c r="DW37" s="612">
        <v>3.8</v>
      </c>
      <c r="DX37" s="637"/>
      <c r="DY37" s="637"/>
      <c r="DZ37" s="637"/>
      <c r="EA37" s="637"/>
      <c r="EB37" s="637"/>
      <c r="EC37" s="639"/>
    </row>
    <row r="38" spans="2:133" ht="11.25" customHeight="1">
      <c r="B38" s="615" t="s">
        <v>334</v>
      </c>
      <c r="C38" s="616"/>
      <c r="D38" s="616"/>
      <c r="E38" s="616"/>
      <c r="F38" s="616"/>
      <c r="G38" s="616"/>
      <c r="H38" s="616"/>
      <c r="I38" s="616"/>
      <c r="J38" s="616"/>
      <c r="K38" s="616"/>
      <c r="L38" s="616"/>
      <c r="M38" s="616"/>
      <c r="N38" s="616"/>
      <c r="O38" s="616"/>
      <c r="P38" s="616"/>
      <c r="Q38" s="617"/>
      <c r="R38" s="618">
        <v>21781123</v>
      </c>
      <c r="S38" s="655"/>
      <c r="T38" s="655"/>
      <c r="U38" s="655"/>
      <c r="V38" s="655"/>
      <c r="W38" s="655"/>
      <c r="X38" s="655"/>
      <c r="Y38" s="660"/>
      <c r="Z38" s="661">
        <v>100</v>
      </c>
      <c r="AA38" s="661"/>
      <c r="AB38" s="661"/>
      <c r="AC38" s="661"/>
      <c r="AD38" s="662">
        <v>11697991</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9">
        <v>84436</v>
      </c>
      <c r="BA38" s="610"/>
      <c r="BB38" s="610"/>
      <c r="BC38" s="610"/>
      <c r="BD38" s="598"/>
      <c r="BE38" s="598"/>
      <c r="BF38" s="643"/>
      <c r="BG38" s="647" t="s">
        <v>336</v>
      </c>
      <c r="BH38" s="644"/>
      <c r="BI38" s="644"/>
      <c r="BJ38" s="644"/>
      <c r="BK38" s="644"/>
      <c r="BL38" s="644"/>
      <c r="BM38" s="644"/>
      <c r="BN38" s="644"/>
      <c r="BO38" s="644"/>
      <c r="BP38" s="644"/>
      <c r="BQ38" s="644"/>
      <c r="BR38" s="644"/>
      <c r="BS38" s="644"/>
      <c r="BT38" s="644"/>
      <c r="BU38" s="645"/>
      <c r="BV38" s="609">
        <v>7147</v>
      </c>
      <c r="BW38" s="610"/>
      <c r="BX38" s="610"/>
      <c r="BY38" s="610"/>
      <c r="BZ38" s="610"/>
      <c r="CA38" s="610"/>
      <c r="CB38" s="646"/>
      <c r="CD38" s="647" t="s">
        <v>337</v>
      </c>
      <c r="CE38" s="644"/>
      <c r="CF38" s="644"/>
      <c r="CG38" s="644"/>
      <c r="CH38" s="644"/>
      <c r="CI38" s="644"/>
      <c r="CJ38" s="644"/>
      <c r="CK38" s="644"/>
      <c r="CL38" s="644"/>
      <c r="CM38" s="644"/>
      <c r="CN38" s="644"/>
      <c r="CO38" s="644"/>
      <c r="CP38" s="644"/>
      <c r="CQ38" s="645"/>
      <c r="CR38" s="609">
        <v>1495398</v>
      </c>
      <c r="CS38" s="610"/>
      <c r="CT38" s="610"/>
      <c r="CU38" s="610"/>
      <c r="CV38" s="610"/>
      <c r="CW38" s="610"/>
      <c r="CX38" s="610"/>
      <c r="CY38" s="611"/>
      <c r="CZ38" s="612">
        <v>7.6</v>
      </c>
      <c r="DA38" s="637"/>
      <c r="DB38" s="637"/>
      <c r="DC38" s="638"/>
      <c r="DD38" s="597">
        <v>1303350</v>
      </c>
      <c r="DE38" s="610"/>
      <c r="DF38" s="610"/>
      <c r="DG38" s="610"/>
      <c r="DH38" s="610"/>
      <c r="DI38" s="610"/>
      <c r="DJ38" s="610"/>
      <c r="DK38" s="611"/>
      <c r="DL38" s="597">
        <v>1237206</v>
      </c>
      <c r="DM38" s="610"/>
      <c r="DN38" s="610"/>
      <c r="DO38" s="610"/>
      <c r="DP38" s="610"/>
      <c r="DQ38" s="610"/>
      <c r="DR38" s="610"/>
      <c r="DS38" s="610"/>
      <c r="DT38" s="610"/>
      <c r="DU38" s="610"/>
      <c r="DV38" s="611"/>
      <c r="DW38" s="612">
        <v>10.1</v>
      </c>
      <c r="DX38" s="637"/>
      <c r="DY38" s="637"/>
      <c r="DZ38" s="637"/>
      <c r="EA38" s="637"/>
      <c r="EB38" s="637"/>
      <c r="EC38" s="639"/>
    </row>
    <row r="39" spans="2:133" ht="11.25" customHeight="1">
      <c r="AQ39" s="640" t="s">
        <v>338</v>
      </c>
      <c r="AR39" s="641"/>
      <c r="AS39" s="641"/>
      <c r="AT39" s="641"/>
      <c r="AU39" s="641"/>
      <c r="AV39" s="641"/>
      <c r="AW39" s="641"/>
      <c r="AX39" s="641"/>
      <c r="AY39" s="642"/>
      <c r="AZ39" s="609">
        <v>360</v>
      </c>
      <c r="BA39" s="610"/>
      <c r="BB39" s="610"/>
      <c r="BC39" s="610"/>
      <c r="BD39" s="598"/>
      <c r="BE39" s="598"/>
      <c r="BF39" s="643"/>
      <c r="BG39" s="648" t="s">
        <v>339</v>
      </c>
      <c r="BH39" s="649"/>
      <c r="BI39" s="649"/>
      <c r="BJ39" s="649"/>
      <c r="BK39" s="649"/>
      <c r="BL39" s="215"/>
      <c r="BM39" s="644" t="s">
        <v>340</v>
      </c>
      <c r="BN39" s="644"/>
      <c r="BO39" s="644"/>
      <c r="BP39" s="644"/>
      <c r="BQ39" s="644"/>
      <c r="BR39" s="644"/>
      <c r="BS39" s="644"/>
      <c r="BT39" s="644"/>
      <c r="BU39" s="645"/>
      <c r="BV39" s="609">
        <v>79</v>
      </c>
      <c r="BW39" s="610"/>
      <c r="BX39" s="610"/>
      <c r="BY39" s="610"/>
      <c r="BZ39" s="610"/>
      <c r="CA39" s="610"/>
      <c r="CB39" s="646"/>
      <c r="CD39" s="647" t="s">
        <v>341</v>
      </c>
      <c r="CE39" s="644"/>
      <c r="CF39" s="644"/>
      <c r="CG39" s="644"/>
      <c r="CH39" s="644"/>
      <c r="CI39" s="644"/>
      <c r="CJ39" s="644"/>
      <c r="CK39" s="644"/>
      <c r="CL39" s="644"/>
      <c r="CM39" s="644"/>
      <c r="CN39" s="644"/>
      <c r="CO39" s="644"/>
      <c r="CP39" s="644"/>
      <c r="CQ39" s="645"/>
      <c r="CR39" s="609">
        <v>183095</v>
      </c>
      <c r="CS39" s="598"/>
      <c r="CT39" s="598"/>
      <c r="CU39" s="598"/>
      <c r="CV39" s="598"/>
      <c r="CW39" s="598"/>
      <c r="CX39" s="598"/>
      <c r="CY39" s="599"/>
      <c r="CZ39" s="612">
        <v>0.9</v>
      </c>
      <c r="DA39" s="637"/>
      <c r="DB39" s="637"/>
      <c r="DC39" s="638"/>
      <c r="DD39" s="597">
        <v>41251</v>
      </c>
      <c r="DE39" s="598"/>
      <c r="DF39" s="598"/>
      <c r="DG39" s="598"/>
      <c r="DH39" s="598"/>
      <c r="DI39" s="598"/>
      <c r="DJ39" s="598"/>
      <c r="DK39" s="599"/>
      <c r="DL39" s="597" t="s">
        <v>239</v>
      </c>
      <c r="DM39" s="598"/>
      <c r="DN39" s="598"/>
      <c r="DO39" s="598"/>
      <c r="DP39" s="598"/>
      <c r="DQ39" s="598"/>
      <c r="DR39" s="598"/>
      <c r="DS39" s="598"/>
      <c r="DT39" s="598"/>
      <c r="DU39" s="598"/>
      <c r="DV39" s="599"/>
      <c r="DW39" s="612" t="s">
        <v>131</v>
      </c>
      <c r="DX39" s="637"/>
      <c r="DY39" s="637"/>
      <c r="DZ39" s="637"/>
      <c r="EA39" s="637"/>
      <c r="EB39" s="637"/>
      <c r="EC39" s="639"/>
    </row>
    <row r="40" spans="2:133" ht="11.25" customHeight="1">
      <c r="AQ40" s="640" t="s">
        <v>342</v>
      </c>
      <c r="AR40" s="641"/>
      <c r="AS40" s="641"/>
      <c r="AT40" s="641"/>
      <c r="AU40" s="641"/>
      <c r="AV40" s="641"/>
      <c r="AW40" s="641"/>
      <c r="AX40" s="641"/>
      <c r="AY40" s="642"/>
      <c r="AZ40" s="609">
        <v>236346</v>
      </c>
      <c r="BA40" s="610"/>
      <c r="BB40" s="610"/>
      <c r="BC40" s="610"/>
      <c r="BD40" s="598"/>
      <c r="BE40" s="598"/>
      <c r="BF40" s="643"/>
      <c r="BG40" s="648"/>
      <c r="BH40" s="649"/>
      <c r="BI40" s="649"/>
      <c r="BJ40" s="649"/>
      <c r="BK40" s="649"/>
      <c r="BL40" s="215"/>
      <c r="BM40" s="644" t="s">
        <v>343</v>
      </c>
      <c r="BN40" s="644"/>
      <c r="BO40" s="644"/>
      <c r="BP40" s="644"/>
      <c r="BQ40" s="644"/>
      <c r="BR40" s="644"/>
      <c r="BS40" s="644"/>
      <c r="BT40" s="644"/>
      <c r="BU40" s="645"/>
      <c r="BV40" s="609">
        <v>120</v>
      </c>
      <c r="BW40" s="610"/>
      <c r="BX40" s="610"/>
      <c r="BY40" s="610"/>
      <c r="BZ40" s="610"/>
      <c r="CA40" s="610"/>
      <c r="CB40" s="646"/>
      <c r="CD40" s="647" t="s">
        <v>344</v>
      </c>
      <c r="CE40" s="644"/>
      <c r="CF40" s="644"/>
      <c r="CG40" s="644"/>
      <c r="CH40" s="644"/>
      <c r="CI40" s="644"/>
      <c r="CJ40" s="644"/>
      <c r="CK40" s="644"/>
      <c r="CL40" s="644"/>
      <c r="CM40" s="644"/>
      <c r="CN40" s="644"/>
      <c r="CO40" s="644"/>
      <c r="CP40" s="644"/>
      <c r="CQ40" s="645"/>
      <c r="CR40" s="609">
        <v>553971</v>
      </c>
      <c r="CS40" s="610"/>
      <c r="CT40" s="610"/>
      <c r="CU40" s="610"/>
      <c r="CV40" s="610"/>
      <c r="CW40" s="610"/>
      <c r="CX40" s="610"/>
      <c r="CY40" s="611"/>
      <c r="CZ40" s="612">
        <v>2.8</v>
      </c>
      <c r="DA40" s="637"/>
      <c r="DB40" s="637"/>
      <c r="DC40" s="638"/>
      <c r="DD40" s="597">
        <v>60571</v>
      </c>
      <c r="DE40" s="610"/>
      <c r="DF40" s="610"/>
      <c r="DG40" s="610"/>
      <c r="DH40" s="610"/>
      <c r="DI40" s="610"/>
      <c r="DJ40" s="610"/>
      <c r="DK40" s="611"/>
      <c r="DL40" s="597">
        <v>422</v>
      </c>
      <c r="DM40" s="610"/>
      <c r="DN40" s="610"/>
      <c r="DO40" s="610"/>
      <c r="DP40" s="610"/>
      <c r="DQ40" s="610"/>
      <c r="DR40" s="610"/>
      <c r="DS40" s="610"/>
      <c r="DT40" s="610"/>
      <c r="DU40" s="610"/>
      <c r="DV40" s="611"/>
      <c r="DW40" s="612">
        <v>0</v>
      </c>
      <c r="DX40" s="637"/>
      <c r="DY40" s="637"/>
      <c r="DZ40" s="637"/>
      <c r="EA40" s="637"/>
      <c r="EB40" s="637"/>
      <c r="EC40" s="639"/>
    </row>
    <row r="41" spans="2:133" ht="11.25" customHeight="1">
      <c r="AQ41" s="652" t="s">
        <v>345</v>
      </c>
      <c r="AR41" s="653"/>
      <c r="AS41" s="653"/>
      <c r="AT41" s="653"/>
      <c r="AU41" s="653"/>
      <c r="AV41" s="653"/>
      <c r="AW41" s="653"/>
      <c r="AX41" s="653"/>
      <c r="AY41" s="654"/>
      <c r="AZ41" s="618">
        <v>1101333</v>
      </c>
      <c r="BA41" s="655"/>
      <c r="BB41" s="655"/>
      <c r="BC41" s="655"/>
      <c r="BD41" s="619"/>
      <c r="BE41" s="619"/>
      <c r="BF41" s="656"/>
      <c r="BG41" s="650"/>
      <c r="BH41" s="651"/>
      <c r="BI41" s="651"/>
      <c r="BJ41" s="651"/>
      <c r="BK41" s="651"/>
      <c r="BL41" s="216"/>
      <c r="BM41" s="657" t="s">
        <v>346</v>
      </c>
      <c r="BN41" s="657"/>
      <c r="BO41" s="657"/>
      <c r="BP41" s="657"/>
      <c r="BQ41" s="657"/>
      <c r="BR41" s="657"/>
      <c r="BS41" s="657"/>
      <c r="BT41" s="657"/>
      <c r="BU41" s="658"/>
      <c r="BV41" s="618">
        <v>327</v>
      </c>
      <c r="BW41" s="655"/>
      <c r="BX41" s="655"/>
      <c r="BY41" s="655"/>
      <c r="BZ41" s="655"/>
      <c r="CA41" s="655"/>
      <c r="CB41" s="659"/>
      <c r="CD41" s="647" t="s">
        <v>347</v>
      </c>
      <c r="CE41" s="644"/>
      <c r="CF41" s="644"/>
      <c r="CG41" s="644"/>
      <c r="CH41" s="644"/>
      <c r="CI41" s="644"/>
      <c r="CJ41" s="644"/>
      <c r="CK41" s="644"/>
      <c r="CL41" s="644"/>
      <c r="CM41" s="644"/>
      <c r="CN41" s="644"/>
      <c r="CO41" s="644"/>
      <c r="CP41" s="644"/>
      <c r="CQ41" s="645"/>
      <c r="CR41" s="609" t="s">
        <v>239</v>
      </c>
      <c r="CS41" s="598"/>
      <c r="CT41" s="598"/>
      <c r="CU41" s="598"/>
      <c r="CV41" s="598"/>
      <c r="CW41" s="598"/>
      <c r="CX41" s="598"/>
      <c r="CY41" s="599"/>
      <c r="CZ41" s="612" t="s">
        <v>131</v>
      </c>
      <c r="DA41" s="637"/>
      <c r="DB41" s="637"/>
      <c r="DC41" s="638"/>
      <c r="DD41" s="597" t="s">
        <v>131</v>
      </c>
      <c r="DE41" s="598"/>
      <c r="DF41" s="598"/>
      <c r="DG41" s="598"/>
      <c r="DH41" s="598"/>
      <c r="DI41" s="598"/>
      <c r="DJ41" s="598"/>
      <c r="DK41" s="599"/>
      <c r="DL41" s="600"/>
      <c r="DM41" s="601"/>
      <c r="DN41" s="601"/>
      <c r="DO41" s="601"/>
      <c r="DP41" s="601"/>
      <c r="DQ41" s="601"/>
      <c r="DR41" s="601"/>
      <c r="DS41" s="601"/>
      <c r="DT41" s="601"/>
      <c r="DU41" s="601"/>
      <c r="DV41" s="602"/>
      <c r="DW41" s="603"/>
      <c r="DX41" s="604"/>
      <c r="DY41" s="604"/>
      <c r="DZ41" s="604"/>
      <c r="EA41" s="604"/>
      <c r="EB41" s="604"/>
      <c r="EC41" s="605"/>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6" t="s">
        <v>349</v>
      </c>
      <c r="CE42" s="607"/>
      <c r="CF42" s="607"/>
      <c r="CG42" s="607"/>
      <c r="CH42" s="607"/>
      <c r="CI42" s="607"/>
      <c r="CJ42" s="607"/>
      <c r="CK42" s="607"/>
      <c r="CL42" s="607"/>
      <c r="CM42" s="607"/>
      <c r="CN42" s="607"/>
      <c r="CO42" s="607"/>
      <c r="CP42" s="607"/>
      <c r="CQ42" s="608"/>
      <c r="CR42" s="609">
        <v>3498550</v>
      </c>
      <c r="CS42" s="610"/>
      <c r="CT42" s="610"/>
      <c r="CU42" s="610"/>
      <c r="CV42" s="610"/>
      <c r="CW42" s="610"/>
      <c r="CX42" s="610"/>
      <c r="CY42" s="611"/>
      <c r="CZ42" s="612">
        <v>17.7</v>
      </c>
      <c r="DA42" s="613"/>
      <c r="DB42" s="613"/>
      <c r="DC42" s="614"/>
      <c r="DD42" s="597">
        <v>2144196</v>
      </c>
      <c r="DE42" s="610"/>
      <c r="DF42" s="610"/>
      <c r="DG42" s="610"/>
      <c r="DH42" s="610"/>
      <c r="DI42" s="610"/>
      <c r="DJ42" s="610"/>
      <c r="DK42" s="611"/>
      <c r="DL42" s="600"/>
      <c r="DM42" s="601"/>
      <c r="DN42" s="601"/>
      <c r="DO42" s="601"/>
      <c r="DP42" s="601"/>
      <c r="DQ42" s="601"/>
      <c r="DR42" s="601"/>
      <c r="DS42" s="601"/>
      <c r="DT42" s="601"/>
      <c r="DU42" s="601"/>
      <c r="DV42" s="602"/>
      <c r="DW42" s="603"/>
      <c r="DX42" s="604"/>
      <c r="DY42" s="604"/>
      <c r="DZ42" s="604"/>
      <c r="EA42" s="604"/>
      <c r="EB42" s="604"/>
      <c r="EC42" s="605"/>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6" t="s">
        <v>351</v>
      </c>
      <c r="CE43" s="607"/>
      <c r="CF43" s="607"/>
      <c r="CG43" s="607"/>
      <c r="CH43" s="607"/>
      <c r="CI43" s="607"/>
      <c r="CJ43" s="607"/>
      <c r="CK43" s="607"/>
      <c r="CL43" s="607"/>
      <c r="CM43" s="607"/>
      <c r="CN43" s="607"/>
      <c r="CO43" s="607"/>
      <c r="CP43" s="607"/>
      <c r="CQ43" s="608"/>
      <c r="CR43" s="609">
        <v>62691</v>
      </c>
      <c r="CS43" s="598"/>
      <c r="CT43" s="598"/>
      <c r="CU43" s="598"/>
      <c r="CV43" s="598"/>
      <c r="CW43" s="598"/>
      <c r="CX43" s="598"/>
      <c r="CY43" s="599"/>
      <c r="CZ43" s="612">
        <v>0.3</v>
      </c>
      <c r="DA43" s="637"/>
      <c r="DB43" s="637"/>
      <c r="DC43" s="638"/>
      <c r="DD43" s="597">
        <v>62691</v>
      </c>
      <c r="DE43" s="598"/>
      <c r="DF43" s="598"/>
      <c r="DG43" s="598"/>
      <c r="DH43" s="598"/>
      <c r="DI43" s="598"/>
      <c r="DJ43" s="598"/>
      <c r="DK43" s="599"/>
      <c r="DL43" s="600"/>
      <c r="DM43" s="601"/>
      <c r="DN43" s="601"/>
      <c r="DO43" s="601"/>
      <c r="DP43" s="601"/>
      <c r="DQ43" s="601"/>
      <c r="DR43" s="601"/>
      <c r="DS43" s="601"/>
      <c r="DT43" s="601"/>
      <c r="DU43" s="601"/>
      <c r="DV43" s="602"/>
      <c r="DW43" s="603"/>
      <c r="DX43" s="604"/>
      <c r="DY43" s="604"/>
      <c r="DZ43" s="604"/>
      <c r="EA43" s="604"/>
      <c r="EB43" s="604"/>
      <c r="EC43" s="605"/>
    </row>
    <row r="44" spans="2:133" ht="11.25" customHeight="1">
      <c r="B44" s="220" t="s">
        <v>352</v>
      </c>
      <c r="CD44" s="631" t="s">
        <v>303</v>
      </c>
      <c r="CE44" s="632"/>
      <c r="CF44" s="606" t="s">
        <v>353</v>
      </c>
      <c r="CG44" s="607"/>
      <c r="CH44" s="607"/>
      <c r="CI44" s="607"/>
      <c r="CJ44" s="607"/>
      <c r="CK44" s="607"/>
      <c r="CL44" s="607"/>
      <c r="CM44" s="607"/>
      <c r="CN44" s="607"/>
      <c r="CO44" s="607"/>
      <c r="CP44" s="607"/>
      <c r="CQ44" s="608"/>
      <c r="CR44" s="609">
        <v>3430214</v>
      </c>
      <c r="CS44" s="610"/>
      <c r="CT44" s="610"/>
      <c r="CU44" s="610"/>
      <c r="CV44" s="610"/>
      <c r="CW44" s="610"/>
      <c r="CX44" s="610"/>
      <c r="CY44" s="611"/>
      <c r="CZ44" s="612">
        <v>17.3</v>
      </c>
      <c r="DA44" s="613"/>
      <c r="DB44" s="613"/>
      <c r="DC44" s="614"/>
      <c r="DD44" s="597">
        <v>2080454</v>
      </c>
      <c r="DE44" s="610"/>
      <c r="DF44" s="610"/>
      <c r="DG44" s="610"/>
      <c r="DH44" s="610"/>
      <c r="DI44" s="610"/>
      <c r="DJ44" s="610"/>
      <c r="DK44" s="611"/>
      <c r="DL44" s="600"/>
      <c r="DM44" s="601"/>
      <c r="DN44" s="601"/>
      <c r="DO44" s="601"/>
      <c r="DP44" s="601"/>
      <c r="DQ44" s="601"/>
      <c r="DR44" s="601"/>
      <c r="DS44" s="601"/>
      <c r="DT44" s="601"/>
      <c r="DU44" s="601"/>
      <c r="DV44" s="602"/>
      <c r="DW44" s="603"/>
      <c r="DX44" s="604"/>
      <c r="DY44" s="604"/>
      <c r="DZ44" s="604"/>
      <c r="EA44" s="604"/>
      <c r="EB44" s="604"/>
      <c r="EC44" s="605"/>
    </row>
    <row r="45" spans="2:133" ht="11.25" customHeight="1">
      <c r="CD45" s="633"/>
      <c r="CE45" s="634"/>
      <c r="CF45" s="606" t="s">
        <v>354</v>
      </c>
      <c r="CG45" s="607"/>
      <c r="CH45" s="607"/>
      <c r="CI45" s="607"/>
      <c r="CJ45" s="607"/>
      <c r="CK45" s="607"/>
      <c r="CL45" s="607"/>
      <c r="CM45" s="607"/>
      <c r="CN45" s="607"/>
      <c r="CO45" s="607"/>
      <c r="CP45" s="607"/>
      <c r="CQ45" s="608"/>
      <c r="CR45" s="609">
        <v>1070805</v>
      </c>
      <c r="CS45" s="598"/>
      <c r="CT45" s="598"/>
      <c r="CU45" s="598"/>
      <c r="CV45" s="598"/>
      <c r="CW45" s="598"/>
      <c r="CX45" s="598"/>
      <c r="CY45" s="599"/>
      <c r="CZ45" s="612">
        <v>5.4</v>
      </c>
      <c r="DA45" s="637"/>
      <c r="DB45" s="637"/>
      <c r="DC45" s="638"/>
      <c r="DD45" s="597">
        <v>400952</v>
      </c>
      <c r="DE45" s="598"/>
      <c r="DF45" s="598"/>
      <c r="DG45" s="598"/>
      <c r="DH45" s="598"/>
      <c r="DI45" s="598"/>
      <c r="DJ45" s="598"/>
      <c r="DK45" s="599"/>
      <c r="DL45" s="600"/>
      <c r="DM45" s="601"/>
      <c r="DN45" s="601"/>
      <c r="DO45" s="601"/>
      <c r="DP45" s="601"/>
      <c r="DQ45" s="601"/>
      <c r="DR45" s="601"/>
      <c r="DS45" s="601"/>
      <c r="DT45" s="601"/>
      <c r="DU45" s="601"/>
      <c r="DV45" s="602"/>
      <c r="DW45" s="603"/>
      <c r="DX45" s="604"/>
      <c r="DY45" s="604"/>
      <c r="DZ45" s="604"/>
      <c r="EA45" s="604"/>
      <c r="EB45" s="604"/>
      <c r="EC45" s="605"/>
    </row>
    <row r="46" spans="2:133" ht="11.25" customHeight="1">
      <c r="CD46" s="633"/>
      <c r="CE46" s="634"/>
      <c r="CF46" s="606" t="s">
        <v>355</v>
      </c>
      <c r="CG46" s="607"/>
      <c r="CH46" s="607"/>
      <c r="CI46" s="607"/>
      <c r="CJ46" s="607"/>
      <c r="CK46" s="607"/>
      <c r="CL46" s="607"/>
      <c r="CM46" s="607"/>
      <c r="CN46" s="607"/>
      <c r="CO46" s="607"/>
      <c r="CP46" s="607"/>
      <c r="CQ46" s="608"/>
      <c r="CR46" s="609">
        <v>2325404</v>
      </c>
      <c r="CS46" s="610"/>
      <c r="CT46" s="610"/>
      <c r="CU46" s="610"/>
      <c r="CV46" s="610"/>
      <c r="CW46" s="610"/>
      <c r="CX46" s="610"/>
      <c r="CY46" s="611"/>
      <c r="CZ46" s="612">
        <v>11.8</v>
      </c>
      <c r="DA46" s="613"/>
      <c r="DB46" s="613"/>
      <c r="DC46" s="614"/>
      <c r="DD46" s="597">
        <v>1649714</v>
      </c>
      <c r="DE46" s="610"/>
      <c r="DF46" s="610"/>
      <c r="DG46" s="610"/>
      <c r="DH46" s="610"/>
      <c r="DI46" s="610"/>
      <c r="DJ46" s="610"/>
      <c r="DK46" s="611"/>
      <c r="DL46" s="600"/>
      <c r="DM46" s="601"/>
      <c r="DN46" s="601"/>
      <c r="DO46" s="601"/>
      <c r="DP46" s="601"/>
      <c r="DQ46" s="601"/>
      <c r="DR46" s="601"/>
      <c r="DS46" s="601"/>
      <c r="DT46" s="601"/>
      <c r="DU46" s="601"/>
      <c r="DV46" s="602"/>
      <c r="DW46" s="603"/>
      <c r="DX46" s="604"/>
      <c r="DY46" s="604"/>
      <c r="DZ46" s="604"/>
      <c r="EA46" s="604"/>
      <c r="EB46" s="604"/>
      <c r="EC46" s="605"/>
    </row>
    <row r="47" spans="2:133" ht="11.25" customHeight="1">
      <c r="CD47" s="633"/>
      <c r="CE47" s="634"/>
      <c r="CF47" s="606" t="s">
        <v>356</v>
      </c>
      <c r="CG47" s="607"/>
      <c r="CH47" s="607"/>
      <c r="CI47" s="607"/>
      <c r="CJ47" s="607"/>
      <c r="CK47" s="607"/>
      <c r="CL47" s="607"/>
      <c r="CM47" s="607"/>
      <c r="CN47" s="607"/>
      <c r="CO47" s="607"/>
      <c r="CP47" s="607"/>
      <c r="CQ47" s="608"/>
      <c r="CR47" s="609">
        <v>68336</v>
      </c>
      <c r="CS47" s="598"/>
      <c r="CT47" s="598"/>
      <c r="CU47" s="598"/>
      <c r="CV47" s="598"/>
      <c r="CW47" s="598"/>
      <c r="CX47" s="598"/>
      <c r="CY47" s="599"/>
      <c r="CZ47" s="612">
        <v>0.3</v>
      </c>
      <c r="DA47" s="637"/>
      <c r="DB47" s="637"/>
      <c r="DC47" s="638"/>
      <c r="DD47" s="597">
        <v>63742</v>
      </c>
      <c r="DE47" s="598"/>
      <c r="DF47" s="598"/>
      <c r="DG47" s="598"/>
      <c r="DH47" s="598"/>
      <c r="DI47" s="598"/>
      <c r="DJ47" s="598"/>
      <c r="DK47" s="599"/>
      <c r="DL47" s="600"/>
      <c r="DM47" s="601"/>
      <c r="DN47" s="601"/>
      <c r="DO47" s="601"/>
      <c r="DP47" s="601"/>
      <c r="DQ47" s="601"/>
      <c r="DR47" s="601"/>
      <c r="DS47" s="601"/>
      <c r="DT47" s="601"/>
      <c r="DU47" s="601"/>
      <c r="DV47" s="602"/>
      <c r="DW47" s="603"/>
      <c r="DX47" s="604"/>
      <c r="DY47" s="604"/>
      <c r="DZ47" s="604"/>
      <c r="EA47" s="604"/>
      <c r="EB47" s="604"/>
      <c r="EC47" s="605"/>
    </row>
    <row r="48" spans="2:133">
      <c r="CD48" s="635"/>
      <c r="CE48" s="636"/>
      <c r="CF48" s="606" t="s">
        <v>357</v>
      </c>
      <c r="CG48" s="607"/>
      <c r="CH48" s="607"/>
      <c r="CI48" s="607"/>
      <c r="CJ48" s="607"/>
      <c r="CK48" s="607"/>
      <c r="CL48" s="607"/>
      <c r="CM48" s="607"/>
      <c r="CN48" s="607"/>
      <c r="CO48" s="607"/>
      <c r="CP48" s="607"/>
      <c r="CQ48" s="608"/>
      <c r="CR48" s="609" t="s">
        <v>131</v>
      </c>
      <c r="CS48" s="610"/>
      <c r="CT48" s="610"/>
      <c r="CU48" s="610"/>
      <c r="CV48" s="610"/>
      <c r="CW48" s="610"/>
      <c r="CX48" s="610"/>
      <c r="CY48" s="611"/>
      <c r="CZ48" s="612" t="s">
        <v>131</v>
      </c>
      <c r="DA48" s="613"/>
      <c r="DB48" s="613"/>
      <c r="DC48" s="614"/>
      <c r="DD48" s="597" t="s">
        <v>239</v>
      </c>
      <c r="DE48" s="610"/>
      <c r="DF48" s="610"/>
      <c r="DG48" s="610"/>
      <c r="DH48" s="610"/>
      <c r="DI48" s="610"/>
      <c r="DJ48" s="610"/>
      <c r="DK48" s="611"/>
      <c r="DL48" s="600"/>
      <c r="DM48" s="601"/>
      <c r="DN48" s="601"/>
      <c r="DO48" s="601"/>
      <c r="DP48" s="601"/>
      <c r="DQ48" s="601"/>
      <c r="DR48" s="601"/>
      <c r="DS48" s="601"/>
      <c r="DT48" s="601"/>
      <c r="DU48" s="601"/>
      <c r="DV48" s="602"/>
      <c r="DW48" s="603"/>
      <c r="DX48" s="604"/>
      <c r="DY48" s="604"/>
      <c r="DZ48" s="604"/>
      <c r="EA48" s="604"/>
      <c r="EB48" s="604"/>
      <c r="EC48" s="605"/>
    </row>
    <row r="49" spans="82:133" ht="11.25" customHeight="1">
      <c r="CD49" s="615" t="s">
        <v>358</v>
      </c>
      <c r="CE49" s="616"/>
      <c r="CF49" s="616"/>
      <c r="CG49" s="616"/>
      <c r="CH49" s="616"/>
      <c r="CI49" s="616"/>
      <c r="CJ49" s="616"/>
      <c r="CK49" s="616"/>
      <c r="CL49" s="616"/>
      <c r="CM49" s="616"/>
      <c r="CN49" s="616"/>
      <c r="CO49" s="616"/>
      <c r="CP49" s="616"/>
      <c r="CQ49" s="617"/>
      <c r="CR49" s="618">
        <v>19780091</v>
      </c>
      <c r="CS49" s="619"/>
      <c r="CT49" s="619"/>
      <c r="CU49" s="619"/>
      <c r="CV49" s="619"/>
      <c r="CW49" s="619"/>
      <c r="CX49" s="619"/>
      <c r="CY49" s="620"/>
      <c r="CZ49" s="621">
        <v>100</v>
      </c>
      <c r="DA49" s="622"/>
      <c r="DB49" s="622"/>
      <c r="DC49" s="623"/>
      <c r="DD49" s="624">
        <v>14757925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cKawqUV6L3NJgAH2teqik64aFPuMcppHNn+hWZ3asfy8i60DIkkIRpD6p7ueto3oRz367M/DjmFlS19U1FA2hA==" saltValue="zKh+1xvfgAFNxFGo5wxJs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360</v>
      </c>
      <c r="DK2" s="1142"/>
      <c r="DL2" s="1142"/>
      <c r="DM2" s="1142"/>
      <c r="DN2" s="1142"/>
      <c r="DO2" s="1143"/>
      <c r="DP2" s="229"/>
      <c r="DQ2" s="1141" t="s">
        <v>361</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364</v>
      </c>
      <c r="B5" s="1027"/>
      <c r="C5" s="1027"/>
      <c r="D5" s="1027"/>
      <c r="E5" s="1027"/>
      <c r="F5" s="1027"/>
      <c r="G5" s="1027"/>
      <c r="H5" s="1027"/>
      <c r="I5" s="1027"/>
      <c r="J5" s="1027"/>
      <c r="K5" s="1027"/>
      <c r="L5" s="1027"/>
      <c r="M5" s="1027"/>
      <c r="N5" s="1027"/>
      <c r="O5" s="1027"/>
      <c r="P5" s="1028"/>
      <c r="Q5" s="1032" t="s">
        <v>365</v>
      </c>
      <c r="R5" s="1033"/>
      <c r="S5" s="1033"/>
      <c r="T5" s="1033"/>
      <c r="U5" s="1034"/>
      <c r="V5" s="1032" t="s">
        <v>366</v>
      </c>
      <c r="W5" s="1033"/>
      <c r="X5" s="1033"/>
      <c r="Y5" s="1033"/>
      <c r="Z5" s="1034"/>
      <c r="AA5" s="1032" t="s">
        <v>367</v>
      </c>
      <c r="AB5" s="1033"/>
      <c r="AC5" s="1033"/>
      <c r="AD5" s="1033"/>
      <c r="AE5" s="1033"/>
      <c r="AF5" s="1144" t="s">
        <v>368</v>
      </c>
      <c r="AG5" s="1033"/>
      <c r="AH5" s="1033"/>
      <c r="AI5" s="1033"/>
      <c r="AJ5" s="1048"/>
      <c r="AK5" s="1033" t="s">
        <v>369</v>
      </c>
      <c r="AL5" s="1033"/>
      <c r="AM5" s="1033"/>
      <c r="AN5" s="1033"/>
      <c r="AO5" s="1034"/>
      <c r="AP5" s="1032" t="s">
        <v>370</v>
      </c>
      <c r="AQ5" s="1033"/>
      <c r="AR5" s="1033"/>
      <c r="AS5" s="1033"/>
      <c r="AT5" s="1034"/>
      <c r="AU5" s="1032" t="s">
        <v>371</v>
      </c>
      <c r="AV5" s="1033"/>
      <c r="AW5" s="1033"/>
      <c r="AX5" s="1033"/>
      <c r="AY5" s="1048"/>
      <c r="AZ5" s="236"/>
      <c r="BA5" s="236"/>
      <c r="BB5" s="236"/>
      <c r="BC5" s="236"/>
      <c r="BD5" s="236"/>
      <c r="BE5" s="237"/>
      <c r="BF5" s="237"/>
      <c r="BG5" s="237"/>
      <c r="BH5" s="237"/>
      <c r="BI5" s="237"/>
      <c r="BJ5" s="237"/>
      <c r="BK5" s="237"/>
      <c r="BL5" s="237"/>
      <c r="BM5" s="237"/>
      <c r="BN5" s="237"/>
      <c r="BO5" s="237"/>
      <c r="BP5" s="237"/>
      <c r="BQ5" s="1026" t="s">
        <v>372</v>
      </c>
      <c r="BR5" s="1027"/>
      <c r="BS5" s="1027"/>
      <c r="BT5" s="1027"/>
      <c r="BU5" s="1027"/>
      <c r="BV5" s="1027"/>
      <c r="BW5" s="1027"/>
      <c r="BX5" s="1027"/>
      <c r="BY5" s="1027"/>
      <c r="BZ5" s="1027"/>
      <c r="CA5" s="1027"/>
      <c r="CB5" s="1027"/>
      <c r="CC5" s="1027"/>
      <c r="CD5" s="1027"/>
      <c r="CE5" s="1027"/>
      <c r="CF5" s="1027"/>
      <c r="CG5" s="1028"/>
      <c r="CH5" s="1032" t="s">
        <v>373</v>
      </c>
      <c r="CI5" s="1033"/>
      <c r="CJ5" s="1033"/>
      <c r="CK5" s="1033"/>
      <c r="CL5" s="1034"/>
      <c r="CM5" s="1032" t="s">
        <v>374</v>
      </c>
      <c r="CN5" s="1033"/>
      <c r="CO5" s="1033"/>
      <c r="CP5" s="1033"/>
      <c r="CQ5" s="1034"/>
      <c r="CR5" s="1032" t="s">
        <v>375</v>
      </c>
      <c r="CS5" s="1033"/>
      <c r="CT5" s="1033"/>
      <c r="CU5" s="1033"/>
      <c r="CV5" s="1034"/>
      <c r="CW5" s="1032" t="s">
        <v>376</v>
      </c>
      <c r="CX5" s="1033"/>
      <c r="CY5" s="1033"/>
      <c r="CZ5" s="1033"/>
      <c r="DA5" s="1034"/>
      <c r="DB5" s="1032" t="s">
        <v>377</v>
      </c>
      <c r="DC5" s="1033"/>
      <c r="DD5" s="1033"/>
      <c r="DE5" s="1033"/>
      <c r="DF5" s="1034"/>
      <c r="DG5" s="1129" t="s">
        <v>378</v>
      </c>
      <c r="DH5" s="1130"/>
      <c r="DI5" s="1130"/>
      <c r="DJ5" s="1130"/>
      <c r="DK5" s="1131"/>
      <c r="DL5" s="1129" t="s">
        <v>379</v>
      </c>
      <c r="DM5" s="1130"/>
      <c r="DN5" s="1130"/>
      <c r="DO5" s="1130"/>
      <c r="DP5" s="1131"/>
      <c r="DQ5" s="1032" t="s">
        <v>380</v>
      </c>
      <c r="DR5" s="1033"/>
      <c r="DS5" s="1033"/>
      <c r="DT5" s="1033"/>
      <c r="DU5" s="1034"/>
      <c r="DV5" s="1032" t="s">
        <v>371</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381</v>
      </c>
      <c r="C7" s="1082"/>
      <c r="D7" s="1082"/>
      <c r="E7" s="1082"/>
      <c r="F7" s="1082"/>
      <c r="G7" s="1082"/>
      <c r="H7" s="1082"/>
      <c r="I7" s="1082"/>
      <c r="J7" s="1082"/>
      <c r="K7" s="1082"/>
      <c r="L7" s="1082"/>
      <c r="M7" s="1082"/>
      <c r="N7" s="1082"/>
      <c r="O7" s="1082"/>
      <c r="P7" s="1083"/>
      <c r="Q7" s="1135">
        <v>21820</v>
      </c>
      <c r="R7" s="1136"/>
      <c r="S7" s="1136"/>
      <c r="T7" s="1136"/>
      <c r="U7" s="1136"/>
      <c r="V7" s="1136">
        <v>19819</v>
      </c>
      <c r="W7" s="1136"/>
      <c r="X7" s="1136"/>
      <c r="Y7" s="1136"/>
      <c r="Z7" s="1136"/>
      <c r="AA7" s="1136">
        <v>2001</v>
      </c>
      <c r="AB7" s="1136"/>
      <c r="AC7" s="1136"/>
      <c r="AD7" s="1136"/>
      <c r="AE7" s="1137"/>
      <c r="AF7" s="1138">
        <v>1848</v>
      </c>
      <c r="AG7" s="1139"/>
      <c r="AH7" s="1139"/>
      <c r="AI7" s="1139"/>
      <c r="AJ7" s="1140"/>
      <c r="AK7" s="1122">
        <v>551</v>
      </c>
      <c r="AL7" s="1123"/>
      <c r="AM7" s="1123"/>
      <c r="AN7" s="1123"/>
      <c r="AO7" s="1123"/>
      <c r="AP7" s="1123">
        <v>18956</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570</v>
      </c>
      <c r="BT7" s="1127"/>
      <c r="BU7" s="1127"/>
      <c r="BV7" s="1127"/>
      <c r="BW7" s="1127"/>
      <c r="BX7" s="1127"/>
      <c r="BY7" s="1127"/>
      <c r="BZ7" s="1127"/>
      <c r="CA7" s="1127"/>
      <c r="CB7" s="1127"/>
      <c r="CC7" s="1127"/>
      <c r="CD7" s="1127"/>
      <c r="CE7" s="1127"/>
      <c r="CF7" s="1127"/>
      <c r="CG7" s="1128"/>
      <c r="CH7" s="1119">
        <v>14</v>
      </c>
      <c r="CI7" s="1120"/>
      <c r="CJ7" s="1120"/>
      <c r="CK7" s="1120"/>
      <c r="CL7" s="1121"/>
      <c r="CM7" s="1119">
        <v>201</v>
      </c>
      <c r="CN7" s="1120"/>
      <c r="CO7" s="1120"/>
      <c r="CP7" s="1120"/>
      <c r="CQ7" s="1121"/>
      <c r="CR7" s="1119">
        <v>20</v>
      </c>
      <c r="CS7" s="1120"/>
      <c r="CT7" s="1120"/>
      <c r="CU7" s="1120"/>
      <c r="CV7" s="1121"/>
      <c r="CW7" s="1119" t="s">
        <v>569</v>
      </c>
      <c r="CX7" s="1120"/>
      <c r="CY7" s="1120"/>
      <c r="CZ7" s="1120"/>
      <c r="DA7" s="1121"/>
      <c r="DB7" s="1119" t="s">
        <v>569</v>
      </c>
      <c r="DC7" s="1120"/>
      <c r="DD7" s="1120"/>
      <c r="DE7" s="1120"/>
      <c r="DF7" s="1121"/>
      <c r="DG7" s="1119" t="s">
        <v>569</v>
      </c>
      <c r="DH7" s="1120"/>
      <c r="DI7" s="1120"/>
      <c r="DJ7" s="1120"/>
      <c r="DK7" s="1121"/>
      <c r="DL7" s="1119" t="s">
        <v>569</v>
      </c>
      <c r="DM7" s="1120"/>
      <c r="DN7" s="1120"/>
      <c r="DO7" s="1120"/>
      <c r="DP7" s="1121"/>
      <c r="DQ7" s="1119" t="s">
        <v>569</v>
      </c>
      <c r="DR7" s="1120"/>
      <c r="DS7" s="1120"/>
      <c r="DT7" s="1120"/>
      <c r="DU7" s="1121"/>
      <c r="DV7" s="1146"/>
      <c r="DW7" s="1147"/>
      <c r="DX7" s="1147"/>
      <c r="DY7" s="1147"/>
      <c r="DZ7" s="1148"/>
      <c r="EA7" s="234"/>
    </row>
    <row r="8" spans="1:131" s="235" customFormat="1" ht="26.25" customHeight="1">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571</v>
      </c>
      <c r="BT8" s="1046"/>
      <c r="BU8" s="1046"/>
      <c r="BV8" s="1046"/>
      <c r="BW8" s="1046"/>
      <c r="BX8" s="1046"/>
      <c r="BY8" s="1046"/>
      <c r="BZ8" s="1046"/>
      <c r="CA8" s="1046"/>
      <c r="CB8" s="1046"/>
      <c r="CC8" s="1046"/>
      <c r="CD8" s="1046"/>
      <c r="CE8" s="1046"/>
      <c r="CF8" s="1046"/>
      <c r="CG8" s="1047"/>
      <c r="CH8" s="1020">
        <v>1</v>
      </c>
      <c r="CI8" s="1021"/>
      <c r="CJ8" s="1021"/>
      <c r="CK8" s="1021"/>
      <c r="CL8" s="1022"/>
      <c r="CM8" s="1020">
        <v>32</v>
      </c>
      <c r="CN8" s="1021"/>
      <c r="CO8" s="1021"/>
      <c r="CP8" s="1021"/>
      <c r="CQ8" s="1022"/>
      <c r="CR8" s="1020">
        <v>16</v>
      </c>
      <c r="CS8" s="1021"/>
      <c r="CT8" s="1021"/>
      <c r="CU8" s="1021"/>
      <c r="CV8" s="1022"/>
      <c r="CW8" s="1020" t="s">
        <v>569</v>
      </c>
      <c r="CX8" s="1021"/>
      <c r="CY8" s="1021"/>
      <c r="CZ8" s="1021"/>
      <c r="DA8" s="1022"/>
      <c r="DB8" s="1020" t="s">
        <v>569</v>
      </c>
      <c r="DC8" s="1021"/>
      <c r="DD8" s="1021"/>
      <c r="DE8" s="1021"/>
      <c r="DF8" s="1022"/>
      <c r="DG8" s="1020" t="s">
        <v>569</v>
      </c>
      <c r="DH8" s="1021"/>
      <c r="DI8" s="1021"/>
      <c r="DJ8" s="1021"/>
      <c r="DK8" s="1022"/>
      <c r="DL8" s="1020" t="s">
        <v>569</v>
      </c>
      <c r="DM8" s="1021"/>
      <c r="DN8" s="1021"/>
      <c r="DO8" s="1021"/>
      <c r="DP8" s="1022"/>
      <c r="DQ8" s="1020" t="s">
        <v>569</v>
      </c>
      <c r="DR8" s="1021"/>
      <c r="DS8" s="1021"/>
      <c r="DT8" s="1021"/>
      <c r="DU8" s="1022"/>
      <c r="DV8" s="1023"/>
      <c r="DW8" s="1024"/>
      <c r="DX8" s="1024"/>
      <c r="DY8" s="1024"/>
      <c r="DZ8" s="1025"/>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572</v>
      </c>
      <c r="BT9" s="1046"/>
      <c r="BU9" s="1046"/>
      <c r="BV9" s="1046"/>
      <c r="BW9" s="1046"/>
      <c r="BX9" s="1046"/>
      <c r="BY9" s="1046"/>
      <c r="BZ9" s="1046"/>
      <c r="CA9" s="1046"/>
      <c r="CB9" s="1046"/>
      <c r="CC9" s="1046"/>
      <c r="CD9" s="1046"/>
      <c r="CE9" s="1046"/>
      <c r="CF9" s="1046"/>
      <c r="CG9" s="1047"/>
      <c r="CH9" s="1020">
        <v>-2</v>
      </c>
      <c r="CI9" s="1021"/>
      <c r="CJ9" s="1021"/>
      <c r="CK9" s="1021"/>
      <c r="CL9" s="1022"/>
      <c r="CM9" s="1020">
        <v>199</v>
      </c>
      <c r="CN9" s="1021"/>
      <c r="CO9" s="1021"/>
      <c r="CP9" s="1021"/>
      <c r="CQ9" s="1022"/>
      <c r="CR9" s="1020">
        <v>89</v>
      </c>
      <c r="CS9" s="1021"/>
      <c r="CT9" s="1021"/>
      <c r="CU9" s="1021"/>
      <c r="CV9" s="1022"/>
      <c r="CW9" s="1020">
        <v>1</v>
      </c>
      <c r="CX9" s="1021"/>
      <c r="CY9" s="1021"/>
      <c r="CZ9" s="1021"/>
      <c r="DA9" s="1022"/>
      <c r="DB9" s="1020" t="s">
        <v>569</v>
      </c>
      <c r="DC9" s="1021"/>
      <c r="DD9" s="1021"/>
      <c r="DE9" s="1021"/>
      <c r="DF9" s="1022"/>
      <c r="DG9" s="1020" t="s">
        <v>569</v>
      </c>
      <c r="DH9" s="1021"/>
      <c r="DI9" s="1021"/>
      <c r="DJ9" s="1021"/>
      <c r="DK9" s="1022"/>
      <c r="DL9" s="1020" t="s">
        <v>569</v>
      </c>
      <c r="DM9" s="1021"/>
      <c r="DN9" s="1021"/>
      <c r="DO9" s="1021"/>
      <c r="DP9" s="1022"/>
      <c r="DQ9" s="1020" t="s">
        <v>569</v>
      </c>
      <c r="DR9" s="1021"/>
      <c r="DS9" s="1021"/>
      <c r="DT9" s="1021"/>
      <c r="DU9" s="1022"/>
      <c r="DV9" s="1023"/>
      <c r="DW9" s="1024"/>
      <c r="DX9" s="1024"/>
      <c r="DY9" s="1024"/>
      <c r="DZ9" s="1025"/>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573</v>
      </c>
      <c r="BT10" s="1046"/>
      <c r="BU10" s="1046"/>
      <c r="BV10" s="1046"/>
      <c r="BW10" s="1046"/>
      <c r="BX10" s="1046"/>
      <c r="BY10" s="1046"/>
      <c r="BZ10" s="1046"/>
      <c r="CA10" s="1046"/>
      <c r="CB10" s="1046"/>
      <c r="CC10" s="1046"/>
      <c r="CD10" s="1046"/>
      <c r="CE10" s="1046"/>
      <c r="CF10" s="1046"/>
      <c r="CG10" s="1047"/>
      <c r="CH10" s="1020">
        <v>0</v>
      </c>
      <c r="CI10" s="1021"/>
      <c r="CJ10" s="1021"/>
      <c r="CK10" s="1021"/>
      <c r="CL10" s="1022"/>
      <c r="CM10" s="1020">
        <v>18</v>
      </c>
      <c r="CN10" s="1021"/>
      <c r="CO10" s="1021"/>
      <c r="CP10" s="1021"/>
      <c r="CQ10" s="1022"/>
      <c r="CR10" s="1020">
        <v>5</v>
      </c>
      <c r="CS10" s="1021"/>
      <c r="CT10" s="1021"/>
      <c r="CU10" s="1021"/>
      <c r="CV10" s="1022"/>
      <c r="CW10" s="1020" t="s">
        <v>569</v>
      </c>
      <c r="CX10" s="1021"/>
      <c r="CY10" s="1021"/>
      <c r="CZ10" s="1021"/>
      <c r="DA10" s="1022"/>
      <c r="DB10" s="1020" t="s">
        <v>569</v>
      </c>
      <c r="DC10" s="1021"/>
      <c r="DD10" s="1021"/>
      <c r="DE10" s="1021"/>
      <c r="DF10" s="1022"/>
      <c r="DG10" s="1020" t="s">
        <v>569</v>
      </c>
      <c r="DH10" s="1021"/>
      <c r="DI10" s="1021"/>
      <c r="DJ10" s="1021"/>
      <c r="DK10" s="1022"/>
      <c r="DL10" s="1020" t="s">
        <v>569</v>
      </c>
      <c r="DM10" s="1021"/>
      <c r="DN10" s="1021"/>
      <c r="DO10" s="1021"/>
      <c r="DP10" s="1022"/>
      <c r="DQ10" s="1020" t="s">
        <v>569</v>
      </c>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382</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383</v>
      </c>
      <c r="B23" s="975" t="s">
        <v>384</v>
      </c>
      <c r="C23" s="976"/>
      <c r="D23" s="976"/>
      <c r="E23" s="976"/>
      <c r="F23" s="976"/>
      <c r="G23" s="976"/>
      <c r="H23" s="976"/>
      <c r="I23" s="976"/>
      <c r="J23" s="976"/>
      <c r="K23" s="976"/>
      <c r="L23" s="976"/>
      <c r="M23" s="976"/>
      <c r="N23" s="976"/>
      <c r="O23" s="976"/>
      <c r="P23" s="977"/>
      <c r="Q23" s="1099">
        <v>21781</v>
      </c>
      <c r="R23" s="1100"/>
      <c r="S23" s="1100"/>
      <c r="T23" s="1100"/>
      <c r="U23" s="1100"/>
      <c r="V23" s="1100">
        <v>19780</v>
      </c>
      <c r="W23" s="1100"/>
      <c r="X23" s="1100"/>
      <c r="Y23" s="1100"/>
      <c r="Z23" s="1100"/>
      <c r="AA23" s="1100">
        <v>2001</v>
      </c>
      <c r="AB23" s="1100"/>
      <c r="AC23" s="1100"/>
      <c r="AD23" s="1100"/>
      <c r="AE23" s="1101"/>
      <c r="AF23" s="1102">
        <v>1848</v>
      </c>
      <c r="AG23" s="1100"/>
      <c r="AH23" s="1100"/>
      <c r="AI23" s="1100"/>
      <c r="AJ23" s="1103"/>
      <c r="AK23" s="1104"/>
      <c r="AL23" s="1105"/>
      <c r="AM23" s="1105"/>
      <c r="AN23" s="1105"/>
      <c r="AO23" s="1105"/>
      <c r="AP23" s="1100">
        <v>18956</v>
      </c>
      <c r="AQ23" s="1100"/>
      <c r="AR23" s="1100"/>
      <c r="AS23" s="1100"/>
      <c r="AT23" s="1100"/>
      <c r="AU23" s="1106"/>
      <c r="AV23" s="1106"/>
      <c r="AW23" s="1106"/>
      <c r="AX23" s="1106"/>
      <c r="AY23" s="1107"/>
      <c r="AZ23" s="1096" t="s">
        <v>131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364</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371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395</v>
      </c>
      <c r="C28" s="1082"/>
      <c r="D28" s="1082"/>
      <c r="E28" s="1082"/>
      <c r="F28" s="1082"/>
      <c r="G28" s="1082"/>
      <c r="H28" s="1082"/>
      <c r="I28" s="1082"/>
      <c r="J28" s="1082"/>
      <c r="K28" s="1082"/>
      <c r="L28" s="1082"/>
      <c r="M28" s="1082"/>
      <c r="N28" s="1082"/>
      <c r="O28" s="1082"/>
      <c r="P28" s="1083"/>
      <c r="Q28" s="1084">
        <v>4254</v>
      </c>
      <c r="R28" s="1085"/>
      <c r="S28" s="1085"/>
      <c r="T28" s="1085"/>
      <c r="U28" s="1085"/>
      <c r="V28" s="1085">
        <v>3770</v>
      </c>
      <c r="W28" s="1085"/>
      <c r="X28" s="1085"/>
      <c r="Y28" s="1085"/>
      <c r="Z28" s="1085"/>
      <c r="AA28" s="1085">
        <v>483</v>
      </c>
      <c r="AB28" s="1085"/>
      <c r="AC28" s="1085"/>
      <c r="AD28" s="1085"/>
      <c r="AE28" s="1086"/>
      <c r="AF28" s="1087"/>
      <c r="AG28" s="1085"/>
      <c r="AH28" s="1085"/>
      <c r="AI28" s="1085"/>
      <c r="AJ28" s="1088"/>
      <c r="AK28" s="1089">
        <v>236</v>
      </c>
      <c r="AL28" s="1077"/>
      <c r="AM28" s="1077"/>
      <c r="AN28" s="1077"/>
      <c r="AO28" s="1077"/>
      <c r="AP28" s="1077" t="s">
        <v>569</v>
      </c>
      <c r="AQ28" s="1077"/>
      <c r="AR28" s="1077"/>
      <c r="AS28" s="1077"/>
      <c r="AT28" s="1077"/>
      <c r="AU28" s="1077" t="s">
        <v>569</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396</v>
      </c>
      <c r="C29" s="1063"/>
      <c r="D29" s="1063"/>
      <c r="E29" s="1063"/>
      <c r="F29" s="1063"/>
      <c r="G29" s="1063"/>
      <c r="H29" s="1063"/>
      <c r="I29" s="1063"/>
      <c r="J29" s="1063"/>
      <c r="K29" s="1063"/>
      <c r="L29" s="1063"/>
      <c r="M29" s="1063"/>
      <c r="N29" s="1063"/>
      <c r="O29" s="1063"/>
      <c r="P29" s="1064"/>
      <c r="Q29" s="1074">
        <v>361</v>
      </c>
      <c r="R29" s="1075"/>
      <c r="S29" s="1075"/>
      <c r="T29" s="1075"/>
      <c r="U29" s="1075"/>
      <c r="V29" s="1075">
        <v>356</v>
      </c>
      <c r="W29" s="1075"/>
      <c r="X29" s="1075"/>
      <c r="Y29" s="1075"/>
      <c r="Z29" s="1075"/>
      <c r="AA29" s="1075">
        <v>5</v>
      </c>
      <c r="AB29" s="1075"/>
      <c r="AC29" s="1075"/>
      <c r="AD29" s="1075"/>
      <c r="AE29" s="1076"/>
      <c r="AF29" s="1068"/>
      <c r="AG29" s="1069"/>
      <c r="AH29" s="1069"/>
      <c r="AI29" s="1069"/>
      <c r="AJ29" s="1070"/>
      <c r="AK29" s="1011">
        <v>96</v>
      </c>
      <c r="AL29" s="1002"/>
      <c r="AM29" s="1002"/>
      <c r="AN29" s="1002"/>
      <c r="AO29" s="1002"/>
      <c r="AP29" s="1002" t="s">
        <v>569</v>
      </c>
      <c r="AQ29" s="1002"/>
      <c r="AR29" s="1002"/>
      <c r="AS29" s="1002"/>
      <c r="AT29" s="1002"/>
      <c r="AU29" s="1002" t="s">
        <v>569</v>
      </c>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397</v>
      </c>
      <c r="C30" s="1063"/>
      <c r="D30" s="1063"/>
      <c r="E30" s="1063"/>
      <c r="F30" s="1063"/>
      <c r="G30" s="1063"/>
      <c r="H30" s="1063"/>
      <c r="I30" s="1063"/>
      <c r="J30" s="1063"/>
      <c r="K30" s="1063"/>
      <c r="L30" s="1063"/>
      <c r="M30" s="1063"/>
      <c r="N30" s="1063"/>
      <c r="O30" s="1063"/>
      <c r="P30" s="1064"/>
      <c r="Q30" s="1074">
        <v>4574</v>
      </c>
      <c r="R30" s="1075"/>
      <c r="S30" s="1075"/>
      <c r="T30" s="1075"/>
      <c r="U30" s="1075"/>
      <c r="V30" s="1075">
        <v>4422</v>
      </c>
      <c r="W30" s="1075"/>
      <c r="X30" s="1075"/>
      <c r="Y30" s="1075"/>
      <c r="Z30" s="1075"/>
      <c r="AA30" s="1075">
        <v>152</v>
      </c>
      <c r="AB30" s="1075"/>
      <c r="AC30" s="1075"/>
      <c r="AD30" s="1075"/>
      <c r="AE30" s="1076"/>
      <c r="AF30" s="1068"/>
      <c r="AG30" s="1069"/>
      <c r="AH30" s="1069"/>
      <c r="AI30" s="1069"/>
      <c r="AJ30" s="1070"/>
      <c r="AK30" s="1011">
        <v>610</v>
      </c>
      <c r="AL30" s="1002"/>
      <c r="AM30" s="1002"/>
      <c r="AN30" s="1002"/>
      <c r="AO30" s="1002"/>
      <c r="AP30" s="1002" t="s">
        <v>569</v>
      </c>
      <c r="AQ30" s="1002"/>
      <c r="AR30" s="1002"/>
      <c r="AS30" s="1002"/>
      <c r="AT30" s="1002"/>
      <c r="AU30" s="1002" t="s">
        <v>569</v>
      </c>
      <c r="AV30" s="1002"/>
      <c r="AW30" s="1002"/>
      <c r="AX30" s="1002"/>
      <c r="AY30" s="1002"/>
      <c r="AZ30" s="1073"/>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398</v>
      </c>
      <c r="C31" s="1063"/>
      <c r="D31" s="1063"/>
      <c r="E31" s="1063"/>
      <c r="F31" s="1063"/>
      <c r="G31" s="1063"/>
      <c r="H31" s="1063"/>
      <c r="I31" s="1063"/>
      <c r="J31" s="1063"/>
      <c r="K31" s="1063"/>
      <c r="L31" s="1063"/>
      <c r="M31" s="1063"/>
      <c r="N31" s="1063"/>
      <c r="O31" s="1063"/>
      <c r="P31" s="1064"/>
      <c r="Q31" s="1074">
        <v>902</v>
      </c>
      <c r="R31" s="1075"/>
      <c r="S31" s="1075"/>
      <c r="T31" s="1075"/>
      <c r="U31" s="1075"/>
      <c r="V31" s="1075">
        <v>817</v>
      </c>
      <c r="W31" s="1075"/>
      <c r="X31" s="1075"/>
      <c r="Y31" s="1075"/>
      <c r="Z31" s="1075"/>
      <c r="AA31" s="1075">
        <v>85</v>
      </c>
      <c r="AB31" s="1075"/>
      <c r="AC31" s="1075"/>
      <c r="AD31" s="1075"/>
      <c r="AE31" s="1076"/>
      <c r="AF31" s="1068">
        <v>1167</v>
      </c>
      <c r="AG31" s="1069"/>
      <c r="AH31" s="1069"/>
      <c r="AI31" s="1069"/>
      <c r="AJ31" s="1070"/>
      <c r="AK31" s="1011">
        <v>0</v>
      </c>
      <c r="AL31" s="1002"/>
      <c r="AM31" s="1002"/>
      <c r="AN31" s="1002"/>
      <c r="AO31" s="1002"/>
      <c r="AP31" s="1002">
        <v>569</v>
      </c>
      <c r="AQ31" s="1002"/>
      <c r="AR31" s="1002"/>
      <c r="AS31" s="1002"/>
      <c r="AT31" s="1002"/>
      <c r="AU31" s="1002" t="s">
        <v>569</v>
      </c>
      <c r="AV31" s="1002"/>
      <c r="AW31" s="1002"/>
      <c r="AX31" s="1002"/>
      <c r="AY31" s="1002"/>
      <c r="AZ31" s="1073" t="s">
        <v>569</v>
      </c>
      <c r="BA31" s="1073"/>
      <c r="BB31" s="1073"/>
      <c r="BC31" s="1073"/>
      <c r="BD31" s="1073"/>
      <c r="BE31" s="1057" t="s">
        <v>399</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400</v>
      </c>
      <c r="C32" s="1063"/>
      <c r="D32" s="1063"/>
      <c r="E32" s="1063"/>
      <c r="F32" s="1063"/>
      <c r="G32" s="1063"/>
      <c r="H32" s="1063"/>
      <c r="I32" s="1063"/>
      <c r="J32" s="1063"/>
      <c r="K32" s="1063"/>
      <c r="L32" s="1063"/>
      <c r="M32" s="1063"/>
      <c r="N32" s="1063"/>
      <c r="O32" s="1063"/>
      <c r="P32" s="1064"/>
      <c r="Q32" s="1074">
        <v>781</v>
      </c>
      <c r="R32" s="1075"/>
      <c r="S32" s="1075"/>
      <c r="T32" s="1075"/>
      <c r="U32" s="1075"/>
      <c r="V32" s="1075">
        <v>597</v>
      </c>
      <c r="W32" s="1075"/>
      <c r="X32" s="1075"/>
      <c r="Y32" s="1075"/>
      <c r="Z32" s="1075"/>
      <c r="AA32" s="1075">
        <v>184</v>
      </c>
      <c r="AB32" s="1075"/>
      <c r="AC32" s="1075"/>
      <c r="AD32" s="1075"/>
      <c r="AE32" s="1076"/>
      <c r="AF32" s="1068">
        <v>1355</v>
      </c>
      <c r="AG32" s="1069"/>
      <c r="AH32" s="1069"/>
      <c r="AI32" s="1069"/>
      <c r="AJ32" s="1070"/>
      <c r="AK32" s="1011">
        <v>84</v>
      </c>
      <c r="AL32" s="1002"/>
      <c r="AM32" s="1002"/>
      <c r="AN32" s="1002"/>
      <c r="AO32" s="1002"/>
      <c r="AP32" s="1002">
        <v>2876</v>
      </c>
      <c r="AQ32" s="1002"/>
      <c r="AR32" s="1002"/>
      <c r="AS32" s="1002"/>
      <c r="AT32" s="1002"/>
      <c r="AU32" s="1002">
        <v>95</v>
      </c>
      <c r="AV32" s="1002"/>
      <c r="AW32" s="1002"/>
      <c r="AX32" s="1002"/>
      <c r="AY32" s="1002"/>
      <c r="AZ32" s="1073" t="s">
        <v>569</v>
      </c>
      <c r="BA32" s="1073"/>
      <c r="BB32" s="1073"/>
      <c r="BC32" s="1073"/>
      <c r="BD32" s="1073"/>
      <c r="BE32" s="1057" t="s">
        <v>399</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401</v>
      </c>
      <c r="C33" s="1063"/>
      <c r="D33" s="1063"/>
      <c r="E33" s="1063"/>
      <c r="F33" s="1063"/>
      <c r="G33" s="1063"/>
      <c r="H33" s="1063"/>
      <c r="I33" s="1063"/>
      <c r="J33" s="1063"/>
      <c r="K33" s="1063"/>
      <c r="L33" s="1063"/>
      <c r="M33" s="1063"/>
      <c r="N33" s="1063"/>
      <c r="O33" s="1063"/>
      <c r="P33" s="1064"/>
      <c r="Q33" s="1074">
        <v>1670</v>
      </c>
      <c r="R33" s="1075"/>
      <c r="S33" s="1075"/>
      <c r="T33" s="1075"/>
      <c r="U33" s="1075"/>
      <c r="V33" s="1075">
        <v>1232</v>
      </c>
      <c r="W33" s="1075"/>
      <c r="X33" s="1075"/>
      <c r="Y33" s="1075"/>
      <c r="Z33" s="1075"/>
      <c r="AA33" s="1075">
        <v>438</v>
      </c>
      <c r="AB33" s="1075"/>
      <c r="AC33" s="1075"/>
      <c r="AD33" s="1075"/>
      <c r="AE33" s="1076"/>
      <c r="AF33" s="1068">
        <v>691</v>
      </c>
      <c r="AG33" s="1069"/>
      <c r="AH33" s="1069"/>
      <c r="AI33" s="1069"/>
      <c r="AJ33" s="1070"/>
      <c r="AK33" s="1011">
        <v>913</v>
      </c>
      <c r="AL33" s="1002"/>
      <c r="AM33" s="1002"/>
      <c r="AN33" s="1002"/>
      <c r="AO33" s="1002"/>
      <c r="AP33" s="1002">
        <v>8029</v>
      </c>
      <c r="AQ33" s="1002"/>
      <c r="AR33" s="1002"/>
      <c r="AS33" s="1002"/>
      <c r="AT33" s="1002"/>
      <c r="AU33" s="1002">
        <v>7427</v>
      </c>
      <c r="AV33" s="1002"/>
      <c r="AW33" s="1002"/>
      <c r="AX33" s="1002"/>
      <c r="AY33" s="1002"/>
      <c r="AZ33" s="1073" t="s">
        <v>569</v>
      </c>
      <c r="BA33" s="1073"/>
      <c r="BB33" s="1073"/>
      <c r="BC33" s="1073"/>
      <c r="BD33" s="1073"/>
      <c r="BE33" s="1057" t="s">
        <v>399</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t="s">
        <v>402</v>
      </c>
      <c r="C34" s="1063"/>
      <c r="D34" s="1063"/>
      <c r="E34" s="1063"/>
      <c r="F34" s="1063"/>
      <c r="G34" s="1063"/>
      <c r="H34" s="1063"/>
      <c r="I34" s="1063"/>
      <c r="J34" s="1063"/>
      <c r="K34" s="1063"/>
      <c r="L34" s="1063"/>
      <c r="M34" s="1063"/>
      <c r="N34" s="1063"/>
      <c r="O34" s="1063"/>
      <c r="P34" s="1064"/>
      <c r="Q34" s="1074">
        <v>357</v>
      </c>
      <c r="R34" s="1075"/>
      <c r="S34" s="1075"/>
      <c r="T34" s="1075"/>
      <c r="U34" s="1075"/>
      <c r="V34" s="1075">
        <v>313</v>
      </c>
      <c r="W34" s="1075"/>
      <c r="X34" s="1075"/>
      <c r="Y34" s="1075"/>
      <c r="Z34" s="1075"/>
      <c r="AA34" s="1075">
        <v>44</v>
      </c>
      <c r="AB34" s="1075"/>
      <c r="AC34" s="1075"/>
      <c r="AD34" s="1075"/>
      <c r="AE34" s="1076"/>
      <c r="AF34" s="1068">
        <v>101</v>
      </c>
      <c r="AG34" s="1069"/>
      <c r="AH34" s="1069"/>
      <c r="AI34" s="1069"/>
      <c r="AJ34" s="1070"/>
      <c r="AK34" s="1011">
        <v>243</v>
      </c>
      <c r="AL34" s="1002"/>
      <c r="AM34" s="1002"/>
      <c r="AN34" s="1002"/>
      <c r="AO34" s="1002"/>
      <c r="AP34" s="1002">
        <v>2765</v>
      </c>
      <c r="AQ34" s="1002"/>
      <c r="AR34" s="1002"/>
      <c r="AS34" s="1002"/>
      <c r="AT34" s="1002"/>
      <c r="AU34" s="1002">
        <v>2441</v>
      </c>
      <c r="AV34" s="1002"/>
      <c r="AW34" s="1002"/>
      <c r="AX34" s="1002"/>
      <c r="AY34" s="1002"/>
      <c r="AZ34" s="1073" t="s">
        <v>569</v>
      </c>
      <c r="BA34" s="1073"/>
      <c r="BB34" s="1073"/>
      <c r="BC34" s="1073"/>
      <c r="BD34" s="1073"/>
      <c r="BE34" s="1057" t="s">
        <v>399</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t="s">
        <v>403</v>
      </c>
      <c r="C35" s="1063"/>
      <c r="D35" s="1063"/>
      <c r="E35" s="1063"/>
      <c r="F35" s="1063"/>
      <c r="G35" s="1063"/>
      <c r="H35" s="1063"/>
      <c r="I35" s="1063"/>
      <c r="J35" s="1063"/>
      <c r="K35" s="1063"/>
      <c r="L35" s="1063"/>
      <c r="M35" s="1063"/>
      <c r="N35" s="1063"/>
      <c r="O35" s="1063"/>
      <c r="P35" s="1064"/>
      <c r="Q35" s="1074">
        <v>325</v>
      </c>
      <c r="R35" s="1075"/>
      <c r="S35" s="1075"/>
      <c r="T35" s="1075"/>
      <c r="U35" s="1075"/>
      <c r="V35" s="1075">
        <v>327</v>
      </c>
      <c r="W35" s="1075"/>
      <c r="X35" s="1075"/>
      <c r="Y35" s="1075"/>
      <c r="Z35" s="1075"/>
      <c r="AA35" s="1075">
        <v>2</v>
      </c>
      <c r="AB35" s="1075"/>
      <c r="AC35" s="1075"/>
      <c r="AD35" s="1075"/>
      <c r="AE35" s="1076"/>
      <c r="AF35" s="1068" t="s">
        <v>131</v>
      </c>
      <c r="AG35" s="1069"/>
      <c r="AH35" s="1069"/>
      <c r="AI35" s="1069"/>
      <c r="AJ35" s="1070"/>
      <c r="AK35" s="1011">
        <v>158</v>
      </c>
      <c r="AL35" s="1002"/>
      <c r="AM35" s="1002"/>
      <c r="AN35" s="1002"/>
      <c r="AO35" s="1002"/>
      <c r="AP35" s="1002">
        <v>1807</v>
      </c>
      <c r="AQ35" s="1002"/>
      <c r="AR35" s="1002"/>
      <c r="AS35" s="1002"/>
      <c r="AT35" s="1002"/>
      <c r="AU35" s="1002">
        <v>645</v>
      </c>
      <c r="AV35" s="1002"/>
      <c r="AW35" s="1002"/>
      <c r="AX35" s="1002"/>
      <c r="AY35" s="1002"/>
      <c r="AZ35" s="1073" t="s">
        <v>569</v>
      </c>
      <c r="BA35" s="1073"/>
      <c r="BB35" s="1073"/>
      <c r="BC35" s="1073"/>
      <c r="BD35" s="1073"/>
      <c r="BE35" s="1057" t="s">
        <v>404</v>
      </c>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t="s">
        <v>405</v>
      </c>
      <c r="C36" s="1063"/>
      <c r="D36" s="1063"/>
      <c r="E36" s="1063"/>
      <c r="F36" s="1063"/>
      <c r="G36" s="1063"/>
      <c r="H36" s="1063"/>
      <c r="I36" s="1063"/>
      <c r="J36" s="1063"/>
      <c r="K36" s="1063"/>
      <c r="L36" s="1063"/>
      <c r="M36" s="1063"/>
      <c r="N36" s="1063"/>
      <c r="O36" s="1063"/>
      <c r="P36" s="1064"/>
      <c r="Q36" s="1074">
        <v>5</v>
      </c>
      <c r="R36" s="1075"/>
      <c r="S36" s="1075"/>
      <c r="T36" s="1075"/>
      <c r="U36" s="1075"/>
      <c r="V36" s="1075">
        <v>5</v>
      </c>
      <c r="W36" s="1075"/>
      <c r="X36" s="1075"/>
      <c r="Y36" s="1075"/>
      <c r="Z36" s="1075"/>
      <c r="AA36" s="1075">
        <v>0</v>
      </c>
      <c r="AB36" s="1075"/>
      <c r="AC36" s="1075"/>
      <c r="AD36" s="1075"/>
      <c r="AE36" s="1076"/>
      <c r="AF36" s="1068">
        <v>145</v>
      </c>
      <c r="AG36" s="1069"/>
      <c r="AH36" s="1069"/>
      <c r="AI36" s="1069"/>
      <c r="AJ36" s="1070"/>
      <c r="AK36" s="1011" t="s">
        <v>569</v>
      </c>
      <c r="AL36" s="1002"/>
      <c r="AM36" s="1002"/>
      <c r="AN36" s="1002"/>
      <c r="AO36" s="1002"/>
      <c r="AP36" s="1002" t="s">
        <v>569</v>
      </c>
      <c r="AQ36" s="1002"/>
      <c r="AR36" s="1002"/>
      <c r="AS36" s="1002"/>
      <c r="AT36" s="1002"/>
      <c r="AU36" s="1002" t="s">
        <v>569</v>
      </c>
      <c r="AV36" s="1002"/>
      <c r="AW36" s="1002"/>
      <c r="AX36" s="1002"/>
      <c r="AY36" s="1002"/>
      <c r="AZ36" s="1073" t="s">
        <v>569</v>
      </c>
      <c r="BA36" s="1073"/>
      <c r="BB36" s="1073"/>
      <c r="BC36" s="1073"/>
      <c r="BD36" s="1073"/>
      <c r="BE36" s="1057" t="s">
        <v>404</v>
      </c>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406</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383</v>
      </c>
      <c r="B63" s="975" t="s">
        <v>407</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4099</v>
      </c>
      <c r="AG63" s="990"/>
      <c r="AH63" s="990"/>
      <c r="AI63" s="990"/>
      <c r="AJ63" s="1055"/>
      <c r="AK63" s="1056"/>
      <c r="AL63" s="994"/>
      <c r="AM63" s="994"/>
      <c r="AN63" s="994"/>
      <c r="AO63" s="994"/>
      <c r="AP63" s="990">
        <v>16046</v>
      </c>
      <c r="AQ63" s="990"/>
      <c r="AR63" s="990"/>
      <c r="AS63" s="990"/>
      <c r="AT63" s="990"/>
      <c r="AU63" s="990">
        <v>10608</v>
      </c>
      <c r="AV63" s="990"/>
      <c r="AW63" s="990"/>
      <c r="AX63" s="990"/>
      <c r="AY63" s="990"/>
      <c r="AZ63" s="1050"/>
      <c r="BA63" s="1050"/>
      <c r="BB63" s="1050"/>
      <c r="BC63" s="1050"/>
      <c r="BD63" s="1050"/>
      <c r="BE63" s="991"/>
      <c r="BF63" s="991"/>
      <c r="BG63" s="991"/>
      <c r="BH63" s="991"/>
      <c r="BI63" s="992"/>
      <c r="BJ63" s="1051" t="s">
        <v>131</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409</v>
      </c>
      <c r="B66" s="1027"/>
      <c r="C66" s="1027"/>
      <c r="D66" s="1027"/>
      <c r="E66" s="1027"/>
      <c r="F66" s="1027"/>
      <c r="G66" s="1027"/>
      <c r="H66" s="1027"/>
      <c r="I66" s="1027"/>
      <c r="J66" s="1027"/>
      <c r="K66" s="1027"/>
      <c r="L66" s="1027"/>
      <c r="M66" s="1027"/>
      <c r="N66" s="1027"/>
      <c r="O66" s="1027"/>
      <c r="P66" s="1028"/>
      <c r="Q66" s="1032" t="s">
        <v>387</v>
      </c>
      <c r="R66" s="1033"/>
      <c r="S66" s="1033"/>
      <c r="T66" s="1033"/>
      <c r="U66" s="1034"/>
      <c r="V66" s="1032" t="s">
        <v>388</v>
      </c>
      <c r="W66" s="1033"/>
      <c r="X66" s="1033"/>
      <c r="Y66" s="1033"/>
      <c r="Z66" s="1034"/>
      <c r="AA66" s="1032" t="s">
        <v>389</v>
      </c>
      <c r="AB66" s="1033"/>
      <c r="AC66" s="1033"/>
      <c r="AD66" s="1033"/>
      <c r="AE66" s="1034"/>
      <c r="AF66" s="1038" t="s">
        <v>390</v>
      </c>
      <c r="AG66" s="1039"/>
      <c r="AH66" s="1039"/>
      <c r="AI66" s="1039"/>
      <c r="AJ66" s="1040"/>
      <c r="AK66" s="1032" t="s">
        <v>410</v>
      </c>
      <c r="AL66" s="1027"/>
      <c r="AM66" s="1027"/>
      <c r="AN66" s="1027"/>
      <c r="AO66" s="1028"/>
      <c r="AP66" s="1032" t="s">
        <v>392</v>
      </c>
      <c r="AQ66" s="1033"/>
      <c r="AR66" s="1033"/>
      <c r="AS66" s="1033"/>
      <c r="AT66" s="1034"/>
      <c r="AU66" s="1032" t="s">
        <v>411</v>
      </c>
      <c r="AV66" s="1033"/>
      <c r="AW66" s="1033"/>
      <c r="AX66" s="1033"/>
      <c r="AY66" s="1034"/>
      <c r="AZ66" s="1032" t="s">
        <v>371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559</v>
      </c>
      <c r="C68" s="1017"/>
      <c r="D68" s="1017"/>
      <c r="E68" s="1017"/>
      <c r="F68" s="1017"/>
      <c r="G68" s="1017"/>
      <c r="H68" s="1017"/>
      <c r="I68" s="1017"/>
      <c r="J68" s="1017"/>
      <c r="K68" s="1017"/>
      <c r="L68" s="1017"/>
      <c r="M68" s="1017"/>
      <c r="N68" s="1017"/>
      <c r="O68" s="1017"/>
      <c r="P68" s="1018"/>
      <c r="Q68" s="1019">
        <v>2951</v>
      </c>
      <c r="R68" s="1013"/>
      <c r="S68" s="1013"/>
      <c r="T68" s="1013"/>
      <c r="U68" s="1013"/>
      <c r="V68" s="1013">
        <v>2936</v>
      </c>
      <c r="W68" s="1013"/>
      <c r="X68" s="1013"/>
      <c r="Y68" s="1013"/>
      <c r="Z68" s="1013"/>
      <c r="AA68" s="1013">
        <v>15</v>
      </c>
      <c r="AB68" s="1013"/>
      <c r="AC68" s="1013"/>
      <c r="AD68" s="1013"/>
      <c r="AE68" s="1013"/>
      <c r="AF68" s="1013">
        <v>15</v>
      </c>
      <c r="AG68" s="1013"/>
      <c r="AH68" s="1013"/>
      <c r="AI68" s="1013"/>
      <c r="AJ68" s="1013"/>
      <c r="AK68" s="1013">
        <v>8</v>
      </c>
      <c r="AL68" s="1013"/>
      <c r="AM68" s="1013"/>
      <c r="AN68" s="1013"/>
      <c r="AO68" s="1013"/>
      <c r="AP68" s="1013">
        <v>920</v>
      </c>
      <c r="AQ68" s="1013"/>
      <c r="AR68" s="1013"/>
      <c r="AS68" s="1013"/>
      <c r="AT68" s="1013"/>
      <c r="AU68" s="1013">
        <v>164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560</v>
      </c>
      <c r="C69" s="1006"/>
      <c r="D69" s="1006"/>
      <c r="E69" s="1006"/>
      <c r="F69" s="1006"/>
      <c r="G69" s="1006"/>
      <c r="H69" s="1006"/>
      <c r="I69" s="1006"/>
      <c r="J69" s="1006"/>
      <c r="K69" s="1006"/>
      <c r="L69" s="1006"/>
      <c r="M69" s="1006"/>
      <c r="N69" s="1006"/>
      <c r="O69" s="1006"/>
      <c r="P69" s="1007"/>
      <c r="Q69" s="1008">
        <v>57</v>
      </c>
      <c r="R69" s="1002"/>
      <c r="S69" s="1002"/>
      <c r="T69" s="1002"/>
      <c r="U69" s="1002"/>
      <c r="V69" s="1002">
        <v>10</v>
      </c>
      <c r="W69" s="1002"/>
      <c r="X69" s="1002"/>
      <c r="Y69" s="1002"/>
      <c r="Z69" s="1002"/>
      <c r="AA69" s="1002">
        <v>47</v>
      </c>
      <c r="AB69" s="1002"/>
      <c r="AC69" s="1002"/>
      <c r="AD69" s="1002"/>
      <c r="AE69" s="1002"/>
      <c r="AF69" s="1002">
        <v>47</v>
      </c>
      <c r="AG69" s="1002"/>
      <c r="AH69" s="1002"/>
      <c r="AI69" s="1002"/>
      <c r="AJ69" s="1002"/>
      <c r="AK69" s="1002" t="s">
        <v>579</v>
      </c>
      <c r="AL69" s="1002"/>
      <c r="AM69" s="1002"/>
      <c r="AN69" s="1002"/>
      <c r="AO69" s="1002"/>
      <c r="AP69" s="1002">
        <v>75</v>
      </c>
      <c r="AQ69" s="1002"/>
      <c r="AR69" s="1002"/>
      <c r="AS69" s="1002"/>
      <c r="AT69" s="1002"/>
      <c r="AU69" s="1002" t="s">
        <v>580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561</v>
      </c>
      <c r="C70" s="1006"/>
      <c r="D70" s="1006"/>
      <c r="E70" s="1006"/>
      <c r="F70" s="1006"/>
      <c r="G70" s="1006"/>
      <c r="H70" s="1006"/>
      <c r="I70" s="1006"/>
      <c r="J70" s="1006"/>
      <c r="K70" s="1006"/>
      <c r="L70" s="1006"/>
      <c r="M70" s="1006"/>
      <c r="N70" s="1006"/>
      <c r="O70" s="1006"/>
      <c r="P70" s="1007"/>
      <c r="Q70" s="1008">
        <v>421</v>
      </c>
      <c r="R70" s="1002"/>
      <c r="S70" s="1002"/>
      <c r="T70" s="1002"/>
      <c r="U70" s="1002"/>
      <c r="V70" s="1002">
        <v>364</v>
      </c>
      <c r="W70" s="1002"/>
      <c r="X70" s="1002"/>
      <c r="Y70" s="1002"/>
      <c r="Z70" s="1002"/>
      <c r="AA70" s="1002">
        <v>57</v>
      </c>
      <c r="AB70" s="1002"/>
      <c r="AC70" s="1002"/>
      <c r="AD70" s="1002"/>
      <c r="AE70" s="1002"/>
      <c r="AF70" s="1002">
        <v>57</v>
      </c>
      <c r="AG70" s="1002"/>
      <c r="AH70" s="1002"/>
      <c r="AI70" s="1002"/>
      <c r="AJ70" s="1002"/>
      <c r="AK70" s="1002">
        <v>83</v>
      </c>
      <c r="AL70" s="1002"/>
      <c r="AM70" s="1002"/>
      <c r="AN70" s="1002"/>
      <c r="AO70" s="1002"/>
      <c r="AP70" s="1002" t="s">
        <v>580</v>
      </c>
      <c r="AQ70" s="1002"/>
      <c r="AR70" s="1002"/>
      <c r="AS70" s="1002"/>
      <c r="AT70" s="1002"/>
      <c r="AU70" s="1002" t="s">
        <v>580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562</v>
      </c>
      <c r="C71" s="1006"/>
      <c r="D71" s="1006"/>
      <c r="E71" s="1006"/>
      <c r="F71" s="1006"/>
      <c r="G71" s="1006"/>
      <c r="H71" s="1006"/>
      <c r="I71" s="1006"/>
      <c r="J71" s="1006"/>
      <c r="K71" s="1006"/>
      <c r="L71" s="1006"/>
      <c r="M71" s="1006"/>
      <c r="N71" s="1006"/>
      <c r="O71" s="1006"/>
      <c r="P71" s="1007"/>
      <c r="Q71" s="1008">
        <v>6213</v>
      </c>
      <c r="R71" s="1002"/>
      <c r="S71" s="1002"/>
      <c r="T71" s="1002"/>
      <c r="U71" s="1002"/>
      <c r="V71" s="1002">
        <v>5645</v>
      </c>
      <c r="W71" s="1002"/>
      <c r="X71" s="1002"/>
      <c r="Y71" s="1002"/>
      <c r="Z71" s="1002"/>
      <c r="AA71" s="1002">
        <v>568</v>
      </c>
      <c r="AB71" s="1002"/>
      <c r="AC71" s="1002"/>
      <c r="AD71" s="1002"/>
      <c r="AE71" s="1002"/>
      <c r="AF71" s="1002">
        <v>568</v>
      </c>
      <c r="AG71" s="1002"/>
      <c r="AH71" s="1002"/>
      <c r="AI71" s="1002"/>
      <c r="AJ71" s="1002"/>
      <c r="AK71" s="1002" t="s">
        <v>580</v>
      </c>
      <c r="AL71" s="1002"/>
      <c r="AM71" s="1002"/>
      <c r="AN71" s="1002"/>
      <c r="AO71" s="1002"/>
      <c r="AP71" s="1002" t="s">
        <v>580</v>
      </c>
      <c r="AQ71" s="1002"/>
      <c r="AR71" s="1002"/>
      <c r="AS71" s="1002"/>
      <c r="AT71" s="1002"/>
      <c r="AU71" s="1002" t="s">
        <v>580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563</v>
      </c>
      <c r="C72" s="1006"/>
      <c r="D72" s="1006"/>
      <c r="E72" s="1006"/>
      <c r="F72" s="1006"/>
      <c r="G72" s="1006"/>
      <c r="H72" s="1006"/>
      <c r="I72" s="1006"/>
      <c r="J72" s="1006"/>
      <c r="K72" s="1006"/>
      <c r="L72" s="1006"/>
      <c r="M72" s="1006"/>
      <c r="N72" s="1006"/>
      <c r="O72" s="1006"/>
      <c r="P72" s="1007"/>
      <c r="Q72" s="1008">
        <v>1692</v>
      </c>
      <c r="R72" s="1002"/>
      <c r="S72" s="1002"/>
      <c r="T72" s="1002"/>
      <c r="U72" s="1002"/>
      <c r="V72" s="1002">
        <v>1657</v>
      </c>
      <c r="W72" s="1002"/>
      <c r="X72" s="1002"/>
      <c r="Y72" s="1002"/>
      <c r="Z72" s="1002"/>
      <c r="AA72" s="1002">
        <v>35</v>
      </c>
      <c r="AB72" s="1002"/>
      <c r="AC72" s="1002"/>
      <c r="AD72" s="1002"/>
      <c r="AE72" s="1002"/>
      <c r="AF72" s="1002">
        <v>35</v>
      </c>
      <c r="AG72" s="1002"/>
      <c r="AH72" s="1002"/>
      <c r="AI72" s="1002"/>
      <c r="AJ72" s="1002"/>
      <c r="AK72" s="1002" t="s">
        <v>580</v>
      </c>
      <c r="AL72" s="1002"/>
      <c r="AM72" s="1002"/>
      <c r="AN72" s="1002"/>
      <c r="AO72" s="1002"/>
      <c r="AP72" s="1002" t="s">
        <v>580</v>
      </c>
      <c r="AQ72" s="1002"/>
      <c r="AR72" s="1002"/>
      <c r="AS72" s="1002"/>
      <c r="AT72" s="1002"/>
      <c r="AU72" s="1002" t="s">
        <v>580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564</v>
      </c>
      <c r="C73" s="1006"/>
      <c r="D73" s="1006"/>
      <c r="E73" s="1006"/>
      <c r="F73" s="1006"/>
      <c r="G73" s="1006"/>
      <c r="H73" s="1006"/>
      <c r="I73" s="1006"/>
      <c r="J73" s="1006"/>
      <c r="K73" s="1006"/>
      <c r="L73" s="1006"/>
      <c r="M73" s="1006"/>
      <c r="N73" s="1006"/>
      <c r="O73" s="1006"/>
      <c r="P73" s="1007"/>
      <c r="Q73" s="1008">
        <v>7</v>
      </c>
      <c r="R73" s="1002"/>
      <c r="S73" s="1002"/>
      <c r="T73" s="1002"/>
      <c r="U73" s="1002"/>
      <c r="V73" s="1002">
        <v>6</v>
      </c>
      <c r="W73" s="1002"/>
      <c r="X73" s="1002"/>
      <c r="Y73" s="1002"/>
      <c r="Z73" s="1002"/>
      <c r="AA73" s="1002">
        <v>1</v>
      </c>
      <c r="AB73" s="1002"/>
      <c r="AC73" s="1002"/>
      <c r="AD73" s="1002"/>
      <c r="AE73" s="1002"/>
      <c r="AF73" s="1002">
        <v>1</v>
      </c>
      <c r="AG73" s="1002"/>
      <c r="AH73" s="1002"/>
      <c r="AI73" s="1002"/>
      <c r="AJ73" s="1002"/>
      <c r="AK73" s="1002" t="s">
        <v>580</v>
      </c>
      <c r="AL73" s="1002"/>
      <c r="AM73" s="1002"/>
      <c r="AN73" s="1002"/>
      <c r="AO73" s="1002"/>
      <c r="AP73" s="1002" t="s">
        <v>580</v>
      </c>
      <c r="AQ73" s="1002"/>
      <c r="AR73" s="1002"/>
      <c r="AS73" s="1002"/>
      <c r="AT73" s="1002"/>
      <c r="AU73" s="1002" t="s">
        <v>580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565</v>
      </c>
      <c r="C74" s="1006"/>
      <c r="D74" s="1006"/>
      <c r="E74" s="1006"/>
      <c r="F74" s="1006"/>
      <c r="G74" s="1006"/>
      <c r="H74" s="1006"/>
      <c r="I74" s="1006"/>
      <c r="J74" s="1006"/>
      <c r="K74" s="1006"/>
      <c r="L74" s="1006"/>
      <c r="M74" s="1006"/>
      <c r="N74" s="1006"/>
      <c r="O74" s="1006"/>
      <c r="P74" s="1007"/>
      <c r="Q74" s="1008">
        <v>42</v>
      </c>
      <c r="R74" s="1002"/>
      <c r="S74" s="1002"/>
      <c r="T74" s="1002"/>
      <c r="U74" s="1002"/>
      <c r="V74" s="1002">
        <v>38</v>
      </c>
      <c r="W74" s="1002"/>
      <c r="X74" s="1002"/>
      <c r="Y74" s="1002"/>
      <c r="Z74" s="1002"/>
      <c r="AA74" s="1002">
        <v>4</v>
      </c>
      <c r="AB74" s="1002"/>
      <c r="AC74" s="1002"/>
      <c r="AD74" s="1002"/>
      <c r="AE74" s="1002"/>
      <c r="AF74" s="1002">
        <v>4</v>
      </c>
      <c r="AG74" s="1002"/>
      <c r="AH74" s="1002"/>
      <c r="AI74" s="1002"/>
      <c r="AJ74" s="1002"/>
      <c r="AK74" s="1002">
        <v>27</v>
      </c>
      <c r="AL74" s="1002"/>
      <c r="AM74" s="1002"/>
      <c r="AN74" s="1002"/>
      <c r="AO74" s="1002"/>
      <c r="AP74" s="1002" t="s">
        <v>580</v>
      </c>
      <c r="AQ74" s="1002"/>
      <c r="AR74" s="1002"/>
      <c r="AS74" s="1002"/>
      <c r="AT74" s="1002"/>
      <c r="AU74" s="1002" t="s">
        <v>580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566</v>
      </c>
      <c r="C75" s="1006"/>
      <c r="D75" s="1006"/>
      <c r="E75" s="1006"/>
      <c r="F75" s="1006"/>
      <c r="G75" s="1006"/>
      <c r="H75" s="1006"/>
      <c r="I75" s="1006"/>
      <c r="J75" s="1006"/>
      <c r="K75" s="1006"/>
      <c r="L75" s="1006"/>
      <c r="M75" s="1006"/>
      <c r="N75" s="1006"/>
      <c r="O75" s="1006"/>
      <c r="P75" s="1007"/>
      <c r="Q75" s="1009">
        <v>1149</v>
      </c>
      <c r="R75" s="1010"/>
      <c r="S75" s="1010"/>
      <c r="T75" s="1010"/>
      <c r="U75" s="1011"/>
      <c r="V75" s="1012">
        <v>1114</v>
      </c>
      <c r="W75" s="1010"/>
      <c r="X75" s="1010"/>
      <c r="Y75" s="1010"/>
      <c r="Z75" s="1011"/>
      <c r="AA75" s="1012">
        <v>34</v>
      </c>
      <c r="AB75" s="1010"/>
      <c r="AC75" s="1010"/>
      <c r="AD75" s="1010"/>
      <c r="AE75" s="1011"/>
      <c r="AF75" s="1012">
        <v>34</v>
      </c>
      <c r="AG75" s="1010"/>
      <c r="AH75" s="1010"/>
      <c r="AI75" s="1010"/>
      <c r="AJ75" s="1011"/>
      <c r="AK75" s="1012">
        <v>578</v>
      </c>
      <c r="AL75" s="1010"/>
      <c r="AM75" s="1010"/>
      <c r="AN75" s="1010"/>
      <c r="AO75" s="1011"/>
      <c r="AP75" s="1012" t="s">
        <v>580</v>
      </c>
      <c r="AQ75" s="1010"/>
      <c r="AR75" s="1010"/>
      <c r="AS75" s="1010"/>
      <c r="AT75" s="1011"/>
      <c r="AU75" s="1012" t="s">
        <v>580</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567</v>
      </c>
      <c r="C76" s="1006"/>
      <c r="D76" s="1006"/>
      <c r="E76" s="1006"/>
      <c r="F76" s="1006"/>
      <c r="G76" s="1006"/>
      <c r="H76" s="1006"/>
      <c r="I76" s="1006"/>
      <c r="J76" s="1006"/>
      <c r="K76" s="1006"/>
      <c r="L76" s="1006"/>
      <c r="M76" s="1006"/>
      <c r="N76" s="1006"/>
      <c r="O76" s="1006"/>
      <c r="P76" s="1007"/>
      <c r="Q76" s="1009">
        <v>1148</v>
      </c>
      <c r="R76" s="1010"/>
      <c r="S76" s="1010"/>
      <c r="T76" s="1010"/>
      <c r="U76" s="1011"/>
      <c r="V76" s="1012">
        <v>1024</v>
      </c>
      <c r="W76" s="1010"/>
      <c r="X76" s="1010"/>
      <c r="Y76" s="1010"/>
      <c r="Z76" s="1011"/>
      <c r="AA76" s="1012">
        <v>124</v>
      </c>
      <c r="AB76" s="1010"/>
      <c r="AC76" s="1010"/>
      <c r="AD76" s="1010"/>
      <c r="AE76" s="1011"/>
      <c r="AF76" s="1012">
        <v>124</v>
      </c>
      <c r="AG76" s="1010"/>
      <c r="AH76" s="1010"/>
      <c r="AI76" s="1010"/>
      <c r="AJ76" s="1011"/>
      <c r="AK76" s="1012" t="s">
        <v>580</v>
      </c>
      <c r="AL76" s="1010"/>
      <c r="AM76" s="1010"/>
      <c r="AN76" s="1010"/>
      <c r="AO76" s="1011"/>
      <c r="AP76" s="1012" t="s">
        <v>580</v>
      </c>
      <c r="AQ76" s="1010"/>
      <c r="AR76" s="1010"/>
      <c r="AS76" s="1010"/>
      <c r="AT76" s="1011"/>
      <c r="AU76" s="1012" t="s">
        <v>580</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568</v>
      </c>
      <c r="C77" s="1006"/>
      <c r="D77" s="1006"/>
      <c r="E77" s="1006"/>
      <c r="F77" s="1006"/>
      <c r="G77" s="1006"/>
      <c r="H77" s="1006"/>
      <c r="I77" s="1006"/>
      <c r="J77" s="1006"/>
      <c r="K77" s="1006"/>
      <c r="L77" s="1006"/>
      <c r="M77" s="1006"/>
      <c r="N77" s="1006"/>
      <c r="O77" s="1006"/>
      <c r="P77" s="1007"/>
      <c r="Q77" s="1009">
        <v>269648</v>
      </c>
      <c r="R77" s="1010"/>
      <c r="S77" s="1010"/>
      <c r="T77" s="1010"/>
      <c r="U77" s="1011"/>
      <c r="V77" s="1012">
        <v>264684</v>
      </c>
      <c r="W77" s="1010"/>
      <c r="X77" s="1010"/>
      <c r="Y77" s="1010"/>
      <c r="Z77" s="1011"/>
      <c r="AA77" s="1012">
        <v>4964</v>
      </c>
      <c r="AB77" s="1010"/>
      <c r="AC77" s="1010"/>
      <c r="AD77" s="1010"/>
      <c r="AE77" s="1011"/>
      <c r="AF77" s="1012">
        <v>4964</v>
      </c>
      <c r="AG77" s="1010"/>
      <c r="AH77" s="1010"/>
      <c r="AI77" s="1010"/>
      <c r="AJ77" s="1011"/>
      <c r="AK77" s="1012">
        <v>2316</v>
      </c>
      <c r="AL77" s="1010"/>
      <c r="AM77" s="1010"/>
      <c r="AN77" s="1010"/>
      <c r="AO77" s="1011"/>
      <c r="AP77" s="1012" t="s">
        <v>580</v>
      </c>
      <c r="AQ77" s="1010"/>
      <c r="AR77" s="1010"/>
      <c r="AS77" s="1010"/>
      <c r="AT77" s="1011"/>
      <c r="AU77" s="1012" t="s">
        <v>580</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383</v>
      </c>
      <c r="B88" s="975" t="s">
        <v>412</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5849</v>
      </c>
      <c r="AG88" s="990"/>
      <c r="AH88" s="990"/>
      <c r="AI88" s="990"/>
      <c r="AJ88" s="990"/>
      <c r="AK88" s="994"/>
      <c r="AL88" s="994"/>
      <c r="AM88" s="994"/>
      <c r="AN88" s="994"/>
      <c r="AO88" s="994"/>
      <c r="AP88" s="990">
        <v>995</v>
      </c>
      <c r="AQ88" s="990"/>
      <c r="AR88" s="990"/>
      <c r="AS88" s="990"/>
      <c r="AT88" s="990"/>
      <c r="AU88" s="990">
        <v>164</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413</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130</v>
      </c>
      <c r="CS102" s="982"/>
      <c r="CT102" s="982"/>
      <c r="CU102" s="982"/>
      <c r="CV102" s="983"/>
      <c r="CW102" s="981">
        <v>1</v>
      </c>
      <c r="CX102" s="982"/>
      <c r="CY102" s="982"/>
      <c r="CZ102" s="982"/>
      <c r="DA102" s="983"/>
      <c r="DB102" s="981" t="s">
        <v>569</v>
      </c>
      <c r="DC102" s="982"/>
      <c r="DD102" s="982"/>
      <c r="DE102" s="982"/>
      <c r="DF102" s="983"/>
      <c r="DG102" s="981" t="s">
        <v>569</v>
      </c>
      <c r="DH102" s="982"/>
      <c r="DI102" s="982"/>
      <c r="DJ102" s="982"/>
      <c r="DK102" s="983"/>
      <c r="DL102" s="981" t="s">
        <v>569</v>
      </c>
      <c r="DM102" s="982"/>
      <c r="DN102" s="982"/>
      <c r="DO102" s="982"/>
      <c r="DP102" s="983"/>
      <c r="DQ102" s="981" t="s">
        <v>569</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421</v>
      </c>
      <c r="AB109" s="925"/>
      <c r="AC109" s="925"/>
      <c r="AD109" s="925"/>
      <c r="AE109" s="926"/>
      <c r="AF109" s="927" t="s">
        <v>302</v>
      </c>
      <c r="AG109" s="925"/>
      <c r="AH109" s="925"/>
      <c r="AI109" s="925"/>
      <c r="AJ109" s="926"/>
      <c r="AK109" s="927" t="s">
        <v>301</v>
      </c>
      <c r="AL109" s="925"/>
      <c r="AM109" s="925"/>
      <c r="AN109" s="925"/>
      <c r="AO109" s="926"/>
      <c r="AP109" s="927" t="s">
        <v>422</v>
      </c>
      <c r="AQ109" s="925"/>
      <c r="AR109" s="925"/>
      <c r="AS109" s="925"/>
      <c r="AT109" s="956"/>
      <c r="AU109" s="924" t="s">
        <v>420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421</v>
      </c>
      <c r="BR109" s="925"/>
      <c r="BS109" s="925"/>
      <c r="BT109" s="925"/>
      <c r="BU109" s="926"/>
      <c r="BV109" s="927" t="s">
        <v>302</v>
      </c>
      <c r="BW109" s="925"/>
      <c r="BX109" s="925"/>
      <c r="BY109" s="925"/>
      <c r="BZ109" s="926"/>
      <c r="CA109" s="927" t="s">
        <v>301</v>
      </c>
      <c r="CB109" s="925"/>
      <c r="CC109" s="925"/>
      <c r="CD109" s="925"/>
      <c r="CE109" s="926"/>
      <c r="CF109" s="963" t="s">
        <v>422</v>
      </c>
      <c r="CG109" s="963"/>
      <c r="CH109" s="963"/>
      <c r="CI109" s="963"/>
      <c r="CJ109" s="963"/>
      <c r="CK109" s="927" t="s">
        <v>423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421</v>
      </c>
      <c r="DH109" s="925"/>
      <c r="DI109" s="925"/>
      <c r="DJ109" s="925"/>
      <c r="DK109" s="926"/>
      <c r="DL109" s="927" t="s">
        <v>302</v>
      </c>
      <c r="DM109" s="925"/>
      <c r="DN109" s="925"/>
      <c r="DO109" s="925"/>
      <c r="DP109" s="926"/>
      <c r="DQ109" s="927" t="s">
        <v>301</v>
      </c>
      <c r="DR109" s="925"/>
      <c r="DS109" s="925"/>
      <c r="DT109" s="925"/>
      <c r="DU109" s="926"/>
      <c r="DV109" s="927" t="s">
        <v>422</v>
      </c>
      <c r="DW109" s="925"/>
      <c r="DX109" s="925"/>
      <c r="DY109" s="925"/>
      <c r="DZ109" s="956"/>
    </row>
    <row r="110" spans="1:131" s="226" customFormat="1" ht="26.25" customHeight="1">
      <c r="A110" s="827" t="s">
        <v>424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1863933</v>
      </c>
      <c r="AB110" s="918"/>
      <c r="AC110" s="918"/>
      <c r="AD110" s="918"/>
      <c r="AE110" s="919"/>
      <c r="AF110" s="920">
        <v>1767907</v>
      </c>
      <c r="AG110" s="918"/>
      <c r="AH110" s="918"/>
      <c r="AI110" s="918"/>
      <c r="AJ110" s="919"/>
      <c r="AK110" s="920">
        <v>1755417</v>
      </c>
      <c r="AL110" s="918"/>
      <c r="AM110" s="918"/>
      <c r="AN110" s="918"/>
      <c r="AO110" s="919"/>
      <c r="AP110" s="921">
        <v>17.399999999999999</v>
      </c>
      <c r="AQ110" s="922"/>
      <c r="AR110" s="922"/>
      <c r="AS110" s="922"/>
      <c r="AT110" s="923"/>
      <c r="AU110" s="957" t="s">
        <v>67</v>
      </c>
      <c r="AV110" s="958"/>
      <c r="AW110" s="958"/>
      <c r="AX110" s="958"/>
      <c r="AY110" s="958"/>
      <c r="AZ110" s="883" t="s">
        <v>425</v>
      </c>
      <c r="BA110" s="828"/>
      <c r="BB110" s="828"/>
      <c r="BC110" s="828"/>
      <c r="BD110" s="828"/>
      <c r="BE110" s="828"/>
      <c r="BF110" s="828"/>
      <c r="BG110" s="828"/>
      <c r="BH110" s="828"/>
      <c r="BI110" s="828"/>
      <c r="BJ110" s="828"/>
      <c r="BK110" s="828"/>
      <c r="BL110" s="828"/>
      <c r="BM110" s="828"/>
      <c r="BN110" s="828"/>
      <c r="BO110" s="828"/>
      <c r="BP110" s="829"/>
      <c r="BQ110" s="884">
        <v>19746012</v>
      </c>
      <c r="BR110" s="865"/>
      <c r="BS110" s="865"/>
      <c r="BT110" s="865"/>
      <c r="BU110" s="865"/>
      <c r="BV110" s="865">
        <v>19966929</v>
      </c>
      <c r="BW110" s="865"/>
      <c r="BX110" s="865"/>
      <c r="BY110" s="865"/>
      <c r="BZ110" s="865"/>
      <c r="CA110" s="865">
        <v>18956410</v>
      </c>
      <c r="CB110" s="865"/>
      <c r="CC110" s="865"/>
      <c r="CD110" s="865"/>
      <c r="CE110" s="865"/>
      <c r="CF110" s="889">
        <v>187.7</v>
      </c>
      <c r="CG110" s="890"/>
      <c r="CH110" s="890"/>
      <c r="CI110" s="890"/>
      <c r="CJ110" s="890"/>
      <c r="CK110" s="953" t="s">
        <v>426</v>
      </c>
      <c r="CL110" s="839"/>
      <c r="CM110" s="914" t="s">
        <v>427</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131</v>
      </c>
      <c r="DH110" s="865"/>
      <c r="DI110" s="865"/>
      <c r="DJ110" s="865"/>
      <c r="DK110" s="865"/>
      <c r="DL110" s="865" t="s">
        <v>131</v>
      </c>
      <c r="DM110" s="865"/>
      <c r="DN110" s="865"/>
      <c r="DO110" s="865"/>
      <c r="DP110" s="865"/>
      <c r="DQ110" s="865" t="s">
        <v>131</v>
      </c>
      <c r="DR110" s="865"/>
      <c r="DS110" s="865"/>
      <c r="DT110" s="865"/>
      <c r="DU110" s="865"/>
      <c r="DV110" s="866" t="s">
        <v>428</v>
      </c>
      <c r="DW110" s="866"/>
      <c r="DX110" s="866"/>
      <c r="DY110" s="866"/>
      <c r="DZ110" s="867"/>
    </row>
    <row r="111" spans="1:131" s="226" customFormat="1" ht="26.25" customHeight="1">
      <c r="A111" s="794" t="s">
        <v>429</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131</v>
      </c>
      <c r="AB111" s="946"/>
      <c r="AC111" s="946"/>
      <c r="AD111" s="946"/>
      <c r="AE111" s="947"/>
      <c r="AF111" s="948" t="s">
        <v>131</v>
      </c>
      <c r="AG111" s="946"/>
      <c r="AH111" s="946"/>
      <c r="AI111" s="946"/>
      <c r="AJ111" s="947"/>
      <c r="AK111" s="948" t="s">
        <v>428</v>
      </c>
      <c r="AL111" s="946"/>
      <c r="AM111" s="946"/>
      <c r="AN111" s="946"/>
      <c r="AO111" s="947"/>
      <c r="AP111" s="949" t="s">
        <v>131</v>
      </c>
      <c r="AQ111" s="950"/>
      <c r="AR111" s="950"/>
      <c r="AS111" s="950"/>
      <c r="AT111" s="951"/>
      <c r="AU111" s="959"/>
      <c r="AV111" s="960"/>
      <c r="AW111" s="960"/>
      <c r="AX111" s="960"/>
      <c r="AY111" s="960"/>
      <c r="AZ111" s="835" t="s">
        <v>430</v>
      </c>
      <c r="BA111" s="770"/>
      <c r="BB111" s="770"/>
      <c r="BC111" s="770"/>
      <c r="BD111" s="770"/>
      <c r="BE111" s="770"/>
      <c r="BF111" s="770"/>
      <c r="BG111" s="770"/>
      <c r="BH111" s="770"/>
      <c r="BI111" s="770"/>
      <c r="BJ111" s="770"/>
      <c r="BK111" s="770"/>
      <c r="BL111" s="770"/>
      <c r="BM111" s="770"/>
      <c r="BN111" s="770"/>
      <c r="BO111" s="770"/>
      <c r="BP111" s="771"/>
      <c r="BQ111" s="836">
        <v>166926</v>
      </c>
      <c r="BR111" s="837"/>
      <c r="BS111" s="837"/>
      <c r="BT111" s="837"/>
      <c r="BU111" s="837"/>
      <c r="BV111" s="837">
        <v>135722</v>
      </c>
      <c r="BW111" s="837"/>
      <c r="BX111" s="837"/>
      <c r="BY111" s="837"/>
      <c r="BZ111" s="837"/>
      <c r="CA111" s="837">
        <v>97669</v>
      </c>
      <c r="CB111" s="837"/>
      <c r="CC111" s="837"/>
      <c r="CD111" s="837"/>
      <c r="CE111" s="837"/>
      <c r="CF111" s="898">
        <v>1</v>
      </c>
      <c r="CG111" s="899"/>
      <c r="CH111" s="899"/>
      <c r="CI111" s="899"/>
      <c r="CJ111" s="899"/>
      <c r="CK111" s="954"/>
      <c r="CL111" s="841"/>
      <c r="CM111" s="844" t="s">
        <v>431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131</v>
      </c>
      <c r="DH111" s="837"/>
      <c r="DI111" s="837"/>
      <c r="DJ111" s="837"/>
      <c r="DK111" s="837"/>
      <c r="DL111" s="837" t="s">
        <v>131</v>
      </c>
      <c r="DM111" s="837"/>
      <c r="DN111" s="837"/>
      <c r="DO111" s="837"/>
      <c r="DP111" s="837"/>
      <c r="DQ111" s="837" t="s">
        <v>131</v>
      </c>
      <c r="DR111" s="837"/>
      <c r="DS111" s="837"/>
      <c r="DT111" s="837"/>
      <c r="DU111" s="837"/>
      <c r="DV111" s="814" t="s">
        <v>131</v>
      </c>
      <c r="DW111" s="814"/>
      <c r="DX111" s="814"/>
      <c r="DY111" s="814"/>
      <c r="DZ111" s="815"/>
    </row>
    <row r="112" spans="1:131" s="226" customFormat="1" ht="26.25" customHeight="1">
      <c r="A112" s="939" t="s">
        <v>432</v>
      </c>
      <c r="B112" s="940"/>
      <c r="C112" s="770" t="s">
        <v>433</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131</v>
      </c>
      <c r="AB112" s="800"/>
      <c r="AC112" s="800"/>
      <c r="AD112" s="800"/>
      <c r="AE112" s="801"/>
      <c r="AF112" s="802" t="s">
        <v>131</v>
      </c>
      <c r="AG112" s="800"/>
      <c r="AH112" s="800"/>
      <c r="AI112" s="800"/>
      <c r="AJ112" s="801"/>
      <c r="AK112" s="802" t="s">
        <v>131</v>
      </c>
      <c r="AL112" s="800"/>
      <c r="AM112" s="800"/>
      <c r="AN112" s="800"/>
      <c r="AO112" s="801"/>
      <c r="AP112" s="847" t="s">
        <v>131</v>
      </c>
      <c r="AQ112" s="848"/>
      <c r="AR112" s="848"/>
      <c r="AS112" s="848"/>
      <c r="AT112" s="849"/>
      <c r="AU112" s="959"/>
      <c r="AV112" s="960"/>
      <c r="AW112" s="960"/>
      <c r="AX112" s="960"/>
      <c r="AY112" s="960"/>
      <c r="AZ112" s="835" t="s">
        <v>434</v>
      </c>
      <c r="BA112" s="770"/>
      <c r="BB112" s="770"/>
      <c r="BC112" s="770"/>
      <c r="BD112" s="770"/>
      <c r="BE112" s="770"/>
      <c r="BF112" s="770"/>
      <c r="BG112" s="770"/>
      <c r="BH112" s="770"/>
      <c r="BI112" s="770"/>
      <c r="BJ112" s="770"/>
      <c r="BK112" s="770"/>
      <c r="BL112" s="770"/>
      <c r="BM112" s="770"/>
      <c r="BN112" s="770"/>
      <c r="BO112" s="770"/>
      <c r="BP112" s="771"/>
      <c r="BQ112" s="836">
        <v>11911412</v>
      </c>
      <c r="BR112" s="837"/>
      <c r="BS112" s="837"/>
      <c r="BT112" s="837"/>
      <c r="BU112" s="837"/>
      <c r="BV112" s="837">
        <v>11268650</v>
      </c>
      <c r="BW112" s="837"/>
      <c r="BX112" s="837"/>
      <c r="BY112" s="837"/>
      <c r="BZ112" s="837"/>
      <c r="CA112" s="837">
        <v>10608453</v>
      </c>
      <c r="CB112" s="837"/>
      <c r="CC112" s="837"/>
      <c r="CD112" s="837"/>
      <c r="CE112" s="837"/>
      <c r="CF112" s="898">
        <v>105</v>
      </c>
      <c r="CG112" s="899"/>
      <c r="CH112" s="899"/>
      <c r="CI112" s="899"/>
      <c r="CJ112" s="899"/>
      <c r="CK112" s="954"/>
      <c r="CL112" s="841"/>
      <c r="CM112" s="844" t="s">
        <v>435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428</v>
      </c>
      <c r="DH112" s="837"/>
      <c r="DI112" s="837"/>
      <c r="DJ112" s="837"/>
      <c r="DK112" s="837"/>
      <c r="DL112" s="837" t="s">
        <v>131</v>
      </c>
      <c r="DM112" s="837"/>
      <c r="DN112" s="837"/>
      <c r="DO112" s="837"/>
      <c r="DP112" s="837"/>
      <c r="DQ112" s="837" t="s">
        <v>131</v>
      </c>
      <c r="DR112" s="837"/>
      <c r="DS112" s="837"/>
      <c r="DT112" s="837"/>
      <c r="DU112" s="837"/>
      <c r="DV112" s="814" t="s">
        <v>131</v>
      </c>
      <c r="DW112" s="814"/>
      <c r="DX112" s="814"/>
      <c r="DY112" s="814"/>
      <c r="DZ112" s="815"/>
    </row>
    <row r="113" spans="1:130" s="226" customFormat="1" ht="26.25" customHeight="1">
      <c r="A113" s="941"/>
      <c r="B113" s="942"/>
      <c r="C113" s="770" t="s">
        <v>436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1258681</v>
      </c>
      <c r="AB113" s="946"/>
      <c r="AC113" s="946"/>
      <c r="AD113" s="946"/>
      <c r="AE113" s="947"/>
      <c r="AF113" s="948">
        <v>1206965</v>
      </c>
      <c r="AG113" s="946"/>
      <c r="AH113" s="946"/>
      <c r="AI113" s="946"/>
      <c r="AJ113" s="947"/>
      <c r="AK113" s="948">
        <v>1194562</v>
      </c>
      <c r="AL113" s="946"/>
      <c r="AM113" s="946"/>
      <c r="AN113" s="946"/>
      <c r="AO113" s="947"/>
      <c r="AP113" s="949">
        <v>11.8</v>
      </c>
      <c r="AQ113" s="950"/>
      <c r="AR113" s="950"/>
      <c r="AS113" s="950"/>
      <c r="AT113" s="951"/>
      <c r="AU113" s="959"/>
      <c r="AV113" s="960"/>
      <c r="AW113" s="960"/>
      <c r="AX113" s="960"/>
      <c r="AY113" s="960"/>
      <c r="AZ113" s="835" t="s">
        <v>437</v>
      </c>
      <c r="BA113" s="770"/>
      <c r="BB113" s="770"/>
      <c r="BC113" s="770"/>
      <c r="BD113" s="770"/>
      <c r="BE113" s="770"/>
      <c r="BF113" s="770"/>
      <c r="BG113" s="770"/>
      <c r="BH113" s="770"/>
      <c r="BI113" s="770"/>
      <c r="BJ113" s="770"/>
      <c r="BK113" s="770"/>
      <c r="BL113" s="770"/>
      <c r="BM113" s="770"/>
      <c r="BN113" s="770"/>
      <c r="BO113" s="770"/>
      <c r="BP113" s="771"/>
      <c r="BQ113" s="836">
        <v>180638</v>
      </c>
      <c r="BR113" s="837"/>
      <c r="BS113" s="837"/>
      <c r="BT113" s="837"/>
      <c r="BU113" s="837"/>
      <c r="BV113" s="837">
        <v>166355</v>
      </c>
      <c r="BW113" s="837"/>
      <c r="BX113" s="837"/>
      <c r="BY113" s="837"/>
      <c r="BZ113" s="837"/>
      <c r="CA113" s="837">
        <v>163692</v>
      </c>
      <c r="CB113" s="837"/>
      <c r="CC113" s="837"/>
      <c r="CD113" s="837"/>
      <c r="CE113" s="837"/>
      <c r="CF113" s="898">
        <v>1.6</v>
      </c>
      <c r="CG113" s="899"/>
      <c r="CH113" s="899"/>
      <c r="CI113" s="899"/>
      <c r="CJ113" s="899"/>
      <c r="CK113" s="954"/>
      <c r="CL113" s="841"/>
      <c r="CM113" s="844" t="s">
        <v>438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131</v>
      </c>
      <c r="DH113" s="800"/>
      <c r="DI113" s="800"/>
      <c r="DJ113" s="800"/>
      <c r="DK113" s="801"/>
      <c r="DL113" s="802" t="s">
        <v>131</v>
      </c>
      <c r="DM113" s="800"/>
      <c r="DN113" s="800"/>
      <c r="DO113" s="800"/>
      <c r="DP113" s="801"/>
      <c r="DQ113" s="802" t="s">
        <v>131</v>
      </c>
      <c r="DR113" s="800"/>
      <c r="DS113" s="800"/>
      <c r="DT113" s="800"/>
      <c r="DU113" s="801"/>
      <c r="DV113" s="847" t="s">
        <v>131</v>
      </c>
      <c r="DW113" s="848"/>
      <c r="DX113" s="848"/>
      <c r="DY113" s="848"/>
      <c r="DZ113" s="849"/>
    </row>
    <row r="114" spans="1:130" s="226" customFormat="1" ht="26.25" customHeight="1">
      <c r="A114" s="941"/>
      <c r="B114" s="942"/>
      <c r="C114" s="770" t="s">
        <v>439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48989</v>
      </c>
      <c r="AB114" s="800"/>
      <c r="AC114" s="800"/>
      <c r="AD114" s="800"/>
      <c r="AE114" s="801"/>
      <c r="AF114" s="802">
        <v>25245</v>
      </c>
      <c r="AG114" s="800"/>
      <c r="AH114" s="800"/>
      <c r="AI114" s="800"/>
      <c r="AJ114" s="801"/>
      <c r="AK114" s="802">
        <v>26286</v>
      </c>
      <c r="AL114" s="800"/>
      <c r="AM114" s="800"/>
      <c r="AN114" s="800"/>
      <c r="AO114" s="801"/>
      <c r="AP114" s="847">
        <v>0.3</v>
      </c>
      <c r="AQ114" s="848"/>
      <c r="AR114" s="848"/>
      <c r="AS114" s="848"/>
      <c r="AT114" s="849"/>
      <c r="AU114" s="959"/>
      <c r="AV114" s="960"/>
      <c r="AW114" s="960"/>
      <c r="AX114" s="960"/>
      <c r="AY114" s="960"/>
      <c r="AZ114" s="835" t="s">
        <v>440</v>
      </c>
      <c r="BA114" s="770"/>
      <c r="BB114" s="770"/>
      <c r="BC114" s="770"/>
      <c r="BD114" s="770"/>
      <c r="BE114" s="770"/>
      <c r="BF114" s="770"/>
      <c r="BG114" s="770"/>
      <c r="BH114" s="770"/>
      <c r="BI114" s="770"/>
      <c r="BJ114" s="770"/>
      <c r="BK114" s="770"/>
      <c r="BL114" s="770"/>
      <c r="BM114" s="770"/>
      <c r="BN114" s="770"/>
      <c r="BO114" s="770"/>
      <c r="BP114" s="771"/>
      <c r="BQ114" s="836">
        <v>2371465</v>
      </c>
      <c r="BR114" s="837"/>
      <c r="BS114" s="837"/>
      <c r="BT114" s="837"/>
      <c r="BU114" s="837"/>
      <c r="BV114" s="837">
        <v>2377066</v>
      </c>
      <c r="BW114" s="837"/>
      <c r="BX114" s="837"/>
      <c r="BY114" s="837"/>
      <c r="BZ114" s="837"/>
      <c r="CA114" s="837">
        <v>2360724</v>
      </c>
      <c r="CB114" s="837"/>
      <c r="CC114" s="837"/>
      <c r="CD114" s="837"/>
      <c r="CE114" s="837"/>
      <c r="CF114" s="898">
        <v>23.4</v>
      </c>
      <c r="CG114" s="899"/>
      <c r="CH114" s="899"/>
      <c r="CI114" s="899"/>
      <c r="CJ114" s="899"/>
      <c r="CK114" s="954"/>
      <c r="CL114" s="841"/>
      <c r="CM114" s="844" t="s">
        <v>441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131</v>
      </c>
      <c r="DH114" s="800"/>
      <c r="DI114" s="800"/>
      <c r="DJ114" s="800"/>
      <c r="DK114" s="801"/>
      <c r="DL114" s="802" t="s">
        <v>131</v>
      </c>
      <c r="DM114" s="800"/>
      <c r="DN114" s="800"/>
      <c r="DO114" s="800"/>
      <c r="DP114" s="801"/>
      <c r="DQ114" s="802" t="s">
        <v>131</v>
      </c>
      <c r="DR114" s="800"/>
      <c r="DS114" s="800"/>
      <c r="DT114" s="800"/>
      <c r="DU114" s="801"/>
      <c r="DV114" s="847" t="s">
        <v>131</v>
      </c>
      <c r="DW114" s="848"/>
      <c r="DX114" s="848"/>
      <c r="DY114" s="848"/>
      <c r="DZ114" s="849"/>
    </row>
    <row r="115" spans="1:130" s="226" customFormat="1" ht="26.25" customHeight="1">
      <c r="A115" s="941"/>
      <c r="B115" s="942"/>
      <c r="C115" s="770" t="s">
        <v>442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56004</v>
      </c>
      <c r="AB115" s="946"/>
      <c r="AC115" s="946"/>
      <c r="AD115" s="946"/>
      <c r="AE115" s="947"/>
      <c r="AF115" s="948">
        <v>39057</v>
      </c>
      <c r="AG115" s="946"/>
      <c r="AH115" s="946"/>
      <c r="AI115" s="946"/>
      <c r="AJ115" s="947"/>
      <c r="AK115" s="948">
        <v>38048</v>
      </c>
      <c r="AL115" s="946"/>
      <c r="AM115" s="946"/>
      <c r="AN115" s="946"/>
      <c r="AO115" s="947"/>
      <c r="AP115" s="949">
        <v>0.4</v>
      </c>
      <c r="AQ115" s="950"/>
      <c r="AR115" s="950"/>
      <c r="AS115" s="950"/>
      <c r="AT115" s="951"/>
      <c r="AU115" s="959"/>
      <c r="AV115" s="960"/>
      <c r="AW115" s="960"/>
      <c r="AX115" s="960"/>
      <c r="AY115" s="960"/>
      <c r="AZ115" s="835" t="s">
        <v>443</v>
      </c>
      <c r="BA115" s="770"/>
      <c r="BB115" s="770"/>
      <c r="BC115" s="770"/>
      <c r="BD115" s="770"/>
      <c r="BE115" s="770"/>
      <c r="BF115" s="770"/>
      <c r="BG115" s="770"/>
      <c r="BH115" s="770"/>
      <c r="BI115" s="770"/>
      <c r="BJ115" s="770"/>
      <c r="BK115" s="770"/>
      <c r="BL115" s="770"/>
      <c r="BM115" s="770"/>
      <c r="BN115" s="770"/>
      <c r="BO115" s="770"/>
      <c r="BP115" s="771"/>
      <c r="BQ115" s="836" t="s">
        <v>131</v>
      </c>
      <c r="BR115" s="837"/>
      <c r="BS115" s="837"/>
      <c r="BT115" s="837"/>
      <c r="BU115" s="837"/>
      <c r="BV115" s="837" t="s">
        <v>131</v>
      </c>
      <c r="BW115" s="837"/>
      <c r="BX115" s="837"/>
      <c r="BY115" s="837"/>
      <c r="BZ115" s="837"/>
      <c r="CA115" s="837" t="s">
        <v>131</v>
      </c>
      <c r="CB115" s="837"/>
      <c r="CC115" s="837"/>
      <c r="CD115" s="837"/>
      <c r="CE115" s="837"/>
      <c r="CF115" s="898" t="s">
        <v>131</v>
      </c>
      <c r="CG115" s="899"/>
      <c r="CH115" s="899"/>
      <c r="CI115" s="899"/>
      <c r="CJ115" s="899"/>
      <c r="CK115" s="954"/>
      <c r="CL115" s="841"/>
      <c r="CM115" s="835" t="s">
        <v>444</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131</v>
      </c>
      <c r="DH115" s="800"/>
      <c r="DI115" s="800"/>
      <c r="DJ115" s="800"/>
      <c r="DK115" s="801"/>
      <c r="DL115" s="802" t="s">
        <v>131</v>
      </c>
      <c r="DM115" s="800"/>
      <c r="DN115" s="800"/>
      <c r="DO115" s="800"/>
      <c r="DP115" s="801"/>
      <c r="DQ115" s="802" t="s">
        <v>131</v>
      </c>
      <c r="DR115" s="800"/>
      <c r="DS115" s="800"/>
      <c r="DT115" s="800"/>
      <c r="DU115" s="801"/>
      <c r="DV115" s="847" t="s">
        <v>428</v>
      </c>
      <c r="DW115" s="848"/>
      <c r="DX115" s="848"/>
      <c r="DY115" s="848"/>
      <c r="DZ115" s="849"/>
    </row>
    <row r="116" spans="1:130" s="226" customFormat="1" ht="26.25" customHeight="1">
      <c r="A116" s="943"/>
      <c r="B116" s="944"/>
      <c r="C116" s="903" t="s">
        <v>445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131</v>
      </c>
      <c r="AB116" s="800"/>
      <c r="AC116" s="800"/>
      <c r="AD116" s="800"/>
      <c r="AE116" s="801"/>
      <c r="AF116" s="802">
        <v>4</v>
      </c>
      <c r="AG116" s="800"/>
      <c r="AH116" s="800"/>
      <c r="AI116" s="800"/>
      <c r="AJ116" s="801"/>
      <c r="AK116" s="802" t="s">
        <v>131</v>
      </c>
      <c r="AL116" s="800"/>
      <c r="AM116" s="800"/>
      <c r="AN116" s="800"/>
      <c r="AO116" s="801"/>
      <c r="AP116" s="847" t="s">
        <v>428</v>
      </c>
      <c r="AQ116" s="848"/>
      <c r="AR116" s="848"/>
      <c r="AS116" s="848"/>
      <c r="AT116" s="849"/>
      <c r="AU116" s="959"/>
      <c r="AV116" s="960"/>
      <c r="AW116" s="960"/>
      <c r="AX116" s="960"/>
      <c r="AY116" s="960"/>
      <c r="AZ116" s="886" t="s">
        <v>446</v>
      </c>
      <c r="BA116" s="887"/>
      <c r="BB116" s="887"/>
      <c r="BC116" s="887"/>
      <c r="BD116" s="887"/>
      <c r="BE116" s="887"/>
      <c r="BF116" s="887"/>
      <c r="BG116" s="887"/>
      <c r="BH116" s="887"/>
      <c r="BI116" s="887"/>
      <c r="BJ116" s="887"/>
      <c r="BK116" s="887"/>
      <c r="BL116" s="887"/>
      <c r="BM116" s="887"/>
      <c r="BN116" s="887"/>
      <c r="BO116" s="887"/>
      <c r="BP116" s="888"/>
      <c r="BQ116" s="836" t="s">
        <v>131</v>
      </c>
      <c r="BR116" s="837"/>
      <c r="BS116" s="837"/>
      <c r="BT116" s="837"/>
      <c r="BU116" s="837"/>
      <c r="BV116" s="837" t="s">
        <v>131</v>
      </c>
      <c r="BW116" s="837"/>
      <c r="BX116" s="837"/>
      <c r="BY116" s="837"/>
      <c r="BZ116" s="837"/>
      <c r="CA116" s="837" t="s">
        <v>131</v>
      </c>
      <c r="CB116" s="837"/>
      <c r="CC116" s="837"/>
      <c r="CD116" s="837"/>
      <c r="CE116" s="837"/>
      <c r="CF116" s="898" t="s">
        <v>131</v>
      </c>
      <c r="CG116" s="899"/>
      <c r="CH116" s="899"/>
      <c r="CI116" s="899"/>
      <c r="CJ116" s="899"/>
      <c r="CK116" s="954"/>
      <c r="CL116" s="841"/>
      <c r="CM116" s="844" t="s">
        <v>447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166926</v>
      </c>
      <c r="DH116" s="800"/>
      <c r="DI116" s="800"/>
      <c r="DJ116" s="800"/>
      <c r="DK116" s="801"/>
      <c r="DL116" s="802">
        <v>135722</v>
      </c>
      <c r="DM116" s="800"/>
      <c r="DN116" s="800"/>
      <c r="DO116" s="800"/>
      <c r="DP116" s="801"/>
      <c r="DQ116" s="802">
        <v>97669</v>
      </c>
      <c r="DR116" s="800"/>
      <c r="DS116" s="800"/>
      <c r="DT116" s="800"/>
      <c r="DU116" s="801"/>
      <c r="DV116" s="847">
        <v>1</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448</v>
      </c>
      <c r="Z117" s="926"/>
      <c r="AA117" s="931">
        <v>3227607</v>
      </c>
      <c r="AB117" s="932"/>
      <c r="AC117" s="932"/>
      <c r="AD117" s="932"/>
      <c r="AE117" s="933"/>
      <c r="AF117" s="934">
        <v>3039178</v>
      </c>
      <c r="AG117" s="932"/>
      <c r="AH117" s="932"/>
      <c r="AI117" s="932"/>
      <c r="AJ117" s="933"/>
      <c r="AK117" s="934">
        <v>3014313</v>
      </c>
      <c r="AL117" s="932"/>
      <c r="AM117" s="932"/>
      <c r="AN117" s="932"/>
      <c r="AO117" s="933"/>
      <c r="AP117" s="935"/>
      <c r="AQ117" s="936"/>
      <c r="AR117" s="936"/>
      <c r="AS117" s="936"/>
      <c r="AT117" s="937"/>
      <c r="AU117" s="959"/>
      <c r="AV117" s="960"/>
      <c r="AW117" s="960"/>
      <c r="AX117" s="960"/>
      <c r="AY117" s="960"/>
      <c r="AZ117" s="886" t="s">
        <v>449</v>
      </c>
      <c r="BA117" s="887"/>
      <c r="BB117" s="887"/>
      <c r="BC117" s="887"/>
      <c r="BD117" s="887"/>
      <c r="BE117" s="887"/>
      <c r="BF117" s="887"/>
      <c r="BG117" s="887"/>
      <c r="BH117" s="887"/>
      <c r="BI117" s="887"/>
      <c r="BJ117" s="887"/>
      <c r="BK117" s="887"/>
      <c r="BL117" s="887"/>
      <c r="BM117" s="887"/>
      <c r="BN117" s="887"/>
      <c r="BO117" s="887"/>
      <c r="BP117" s="888"/>
      <c r="BQ117" s="836" t="s">
        <v>131</v>
      </c>
      <c r="BR117" s="837"/>
      <c r="BS117" s="837"/>
      <c r="BT117" s="837"/>
      <c r="BU117" s="837"/>
      <c r="BV117" s="837" t="s">
        <v>131</v>
      </c>
      <c r="BW117" s="837"/>
      <c r="BX117" s="837"/>
      <c r="BY117" s="837"/>
      <c r="BZ117" s="837"/>
      <c r="CA117" s="837" t="s">
        <v>131</v>
      </c>
      <c r="CB117" s="837"/>
      <c r="CC117" s="837"/>
      <c r="CD117" s="837"/>
      <c r="CE117" s="837"/>
      <c r="CF117" s="898" t="s">
        <v>131</v>
      </c>
      <c r="CG117" s="899"/>
      <c r="CH117" s="899"/>
      <c r="CI117" s="899"/>
      <c r="CJ117" s="899"/>
      <c r="CK117" s="954"/>
      <c r="CL117" s="841"/>
      <c r="CM117" s="844" t="s">
        <v>450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131</v>
      </c>
      <c r="DH117" s="800"/>
      <c r="DI117" s="800"/>
      <c r="DJ117" s="800"/>
      <c r="DK117" s="801"/>
      <c r="DL117" s="802" t="s">
        <v>131</v>
      </c>
      <c r="DM117" s="800"/>
      <c r="DN117" s="800"/>
      <c r="DO117" s="800"/>
      <c r="DP117" s="801"/>
      <c r="DQ117" s="802" t="s">
        <v>131</v>
      </c>
      <c r="DR117" s="800"/>
      <c r="DS117" s="800"/>
      <c r="DT117" s="800"/>
      <c r="DU117" s="801"/>
      <c r="DV117" s="847" t="s">
        <v>131</v>
      </c>
      <c r="DW117" s="848"/>
      <c r="DX117" s="848"/>
      <c r="DY117" s="848"/>
      <c r="DZ117" s="849"/>
    </row>
    <row r="118" spans="1:130" s="226" customFormat="1" ht="26.25" customHeight="1">
      <c r="A118" s="924" t="s">
        <v>423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421</v>
      </c>
      <c r="AB118" s="925"/>
      <c r="AC118" s="925"/>
      <c r="AD118" s="925"/>
      <c r="AE118" s="926"/>
      <c r="AF118" s="927" t="s">
        <v>302</v>
      </c>
      <c r="AG118" s="925"/>
      <c r="AH118" s="925"/>
      <c r="AI118" s="925"/>
      <c r="AJ118" s="926"/>
      <c r="AK118" s="927" t="s">
        <v>301</v>
      </c>
      <c r="AL118" s="925"/>
      <c r="AM118" s="925"/>
      <c r="AN118" s="925"/>
      <c r="AO118" s="926"/>
      <c r="AP118" s="928" t="s">
        <v>422</v>
      </c>
      <c r="AQ118" s="929"/>
      <c r="AR118" s="929"/>
      <c r="AS118" s="929"/>
      <c r="AT118" s="930"/>
      <c r="AU118" s="959"/>
      <c r="AV118" s="960"/>
      <c r="AW118" s="960"/>
      <c r="AX118" s="960"/>
      <c r="AY118" s="960"/>
      <c r="AZ118" s="902" t="s">
        <v>451</v>
      </c>
      <c r="BA118" s="903"/>
      <c r="BB118" s="903"/>
      <c r="BC118" s="903"/>
      <c r="BD118" s="903"/>
      <c r="BE118" s="903"/>
      <c r="BF118" s="903"/>
      <c r="BG118" s="903"/>
      <c r="BH118" s="903"/>
      <c r="BI118" s="903"/>
      <c r="BJ118" s="903"/>
      <c r="BK118" s="903"/>
      <c r="BL118" s="903"/>
      <c r="BM118" s="903"/>
      <c r="BN118" s="903"/>
      <c r="BO118" s="903"/>
      <c r="BP118" s="904"/>
      <c r="BQ118" s="905" t="s">
        <v>131</v>
      </c>
      <c r="BR118" s="868"/>
      <c r="BS118" s="868"/>
      <c r="BT118" s="868"/>
      <c r="BU118" s="868"/>
      <c r="BV118" s="868" t="s">
        <v>131</v>
      </c>
      <c r="BW118" s="868"/>
      <c r="BX118" s="868"/>
      <c r="BY118" s="868"/>
      <c r="BZ118" s="868"/>
      <c r="CA118" s="868" t="s">
        <v>131</v>
      </c>
      <c r="CB118" s="868"/>
      <c r="CC118" s="868"/>
      <c r="CD118" s="868"/>
      <c r="CE118" s="868"/>
      <c r="CF118" s="898" t="s">
        <v>131</v>
      </c>
      <c r="CG118" s="899"/>
      <c r="CH118" s="899"/>
      <c r="CI118" s="899"/>
      <c r="CJ118" s="899"/>
      <c r="CK118" s="954"/>
      <c r="CL118" s="841"/>
      <c r="CM118" s="844" t="s">
        <v>452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131</v>
      </c>
      <c r="DH118" s="800"/>
      <c r="DI118" s="800"/>
      <c r="DJ118" s="800"/>
      <c r="DK118" s="801"/>
      <c r="DL118" s="802" t="s">
        <v>131</v>
      </c>
      <c r="DM118" s="800"/>
      <c r="DN118" s="800"/>
      <c r="DO118" s="800"/>
      <c r="DP118" s="801"/>
      <c r="DQ118" s="802" t="s">
        <v>131</v>
      </c>
      <c r="DR118" s="800"/>
      <c r="DS118" s="800"/>
      <c r="DT118" s="800"/>
      <c r="DU118" s="801"/>
      <c r="DV118" s="847" t="s">
        <v>131</v>
      </c>
      <c r="DW118" s="848"/>
      <c r="DX118" s="848"/>
      <c r="DY118" s="848"/>
      <c r="DZ118" s="849"/>
    </row>
    <row r="119" spans="1:130" s="226" customFormat="1" ht="26.25" customHeight="1">
      <c r="A119" s="838" t="s">
        <v>426</v>
      </c>
      <c r="B119" s="839"/>
      <c r="C119" s="914" t="s">
        <v>427</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428</v>
      </c>
      <c r="AB119" s="918"/>
      <c r="AC119" s="918"/>
      <c r="AD119" s="918"/>
      <c r="AE119" s="919"/>
      <c r="AF119" s="920" t="s">
        <v>131</v>
      </c>
      <c r="AG119" s="918"/>
      <c r="AH119" s="918"/>
      <c r="AI119" s="918"/>
      <c r="AJ119" s="919"/>
      <c r="AK119" s="920" t="s">
        <v>428</v>
      </c>
      <c r="AL119" s="918"/>
      <c r="AM119" s="918"/>
      <c r="AN119" s="918"/>
      <c r="AO119" s="919"/>
      <c r="AP119" s="921" t="s">
        <v>428</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453</v>
      </c>
      <c r="BP119" s="901"/>
      <c r="BQ119" s="905">
        <v>34376453</v>
      </c>
      <c r="BR119" s="868"/>
      <c r="BS119" s="868"/>
      <c r="BT119" s="868"/>
      <c r="BU119" s="868"/>
      <c r="BV119" s="868">
        <v>33914722</v>
      </c>
      <c r="BW119" s="868"/>
      <c r="BX119" s="868"/>
      <c r="BY119" s="868"/>
      <c r="BZ119" s="868"/>
      <c r="CA119" s="868">
        <v>32186948</v>
      </c>
      <c r="CB119" s="868"/>
      <c r="CC119" s="868"/>
      <c r="CD119" s="868"/>
      <c r="CE119" s="868"/>
      <c r="CF119" s="766"/>
      <c r="CG119" s="767"/>
      <c r="CH119" s="767"/>
      <c r="CI119" s="767"/>
      <c r="CJ119" s="857"/>
      <c r="CK119" s="955"/>
      <c r="CL119" s="843"/>
      <c r="CM119" s="861" t="s">
        <v>454</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131</v>
      </c>
      <c r="DH119" s="783"/>
      <c r="DI119" s="783"/>
      <c r="DJ119" s="783"/>
      <c r="DK119" s="784"/>
      <c r="DL119" s="785" t="s">
        <v>131</v>
      </c>
      <c r="DM119" s="783"/>
      <c r="DN119" s="783"/>
      <c r="DO119" s="783"/>
      <c r="DP119" s="784"/>
      <c r="DQ119" s="785" t="s">
        <v>131</v>
      </c>
      <c r="DR119" s="783"/>
      <c r="DS119" s="783"/>
      <c r="DT119" s="783"/>
      <c r="DU119" s="784"/>
      <c r="DV119" s="871" t="s">
        <v>131</v>
      </c>
      <c r="DW119" s="872"/>
      <c r="DX119" s="872"/>
      <c r="DY119" s="872"/>
      <c r="DZ119" s="873"/>
    </row>
    <row r="120" spans="1:130" s="226" customFormat="1" ht="26.25" customHeight="1">
      <c r="A120" s="840"/>
      <c r="B120" s="841"/>
      <c r="C120" s="844" t="s">
        <v>431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428</v>
      </c>
      <c r="AB120" s="800"/>
      <c r="AC120" s="800"/>
      <c r="AD120" s="800"/>
      <c r="AE120" s="801"/>
      <c r="AF120" s="802" t="s">
        <v>428</v>
      </c>
      <c r="AG120" s="800"/>
      <c r="AH120" s="800"/>
      <c r="AI120" s="800"/>
      <c r="AJ120" s="801"/>
      <c r="AK120" s="802" t="s">
        <v>428</v>
      </c>
      <c r="AL120" s="800"/>
      <c r="AM120" s="800"/>
      <c r="AN120" s="800"/>
      <c r="AO120" s="801"/>
      <c r="AP120" s="847" t="s">
        <v>131</v>
      </c>
      <c r="AQ120" s="848"/>
      <c r="AR120" s="848"/>
      <c r="AS120" s="848"/>
      <c r="AT120" s="849"/>
      <c r="AU120" s="906" t="s">
        <v>455</v>
      </c>
      <c r="AV120" s="907"/>
      <c r="AW120" s="907"/>
      <c r="AX120" s="907"/>
      <c r="AY120" s="908"/>
      <c r="AZ120" s="883" t="s">
        <v>456</v>
      </c>
      <c r="BA120" s="828"/>
      <c r="BB120" s="828"/>
      <c r="BC120" s="828"/>
      <c r="BD120" s="828"/>
      <c r="BE120" s="828"/>
      <c r="BF120" s="828"/>
      <c r="BG120" s="828"/>
      <c r="BH120" s="828"/>
      <c r="BI120" s="828"/>
      <c r="BJ120" s="828"/>
      <c r="BK120" s="828"/>
      <c r="BL120" s="828"/>
      <c r="BM120" s="828"/>
      <c r="BN120" s="828"/>
      <c r="BO120" s="828"/>
      <c r="BP120" s="829"/>
      <c r="BQ120" s="884">
        <v>7587902</v>
      </c>
      <c r="BR120" s="865"/>
      <c r="BS120" s="865"/>
      <c r="BT120" s="865"/>
      <c r="BU120" s="865"/>
      <c r="BV120" s="865">
        <v>7198954</v>
      </c>
      <c r="BW120" s="865"/>
      <c r="BX120" s="865"/>
      <c r="BY120" s="865"/>
      <c r="BZ120" s="865"/>
      <c r="CA120" s="865">
        <v>6929315</v>
      </c>
      <c r="CB120" s="865"/>
      <c r="CC120" s="865"/>
      <c r="CD120" s="865"/>
      <c r="CE120" s="865"/>
      <c r="CF120" s="889">
        <v>68.599999999999994</v>
      </c>
      <c r="CG120" s="890"/>
      <c r="CH120" s="890"/>
      <c r="CI120" s="890"/>
      <c r="CJ120" s="890"/>
      <c r="CK120" s="891" t="s">
        <v>457</v>
      </c>
      <c r="CL120" s="875"/>
      <c r="CM120" s="875"/>
      <c r="CN120" s="875"/>
      <c r="CO120" s="876"/>
      <c r="CP120" s="895" t="s">
        <v>458</v>
      </c>
      <c r="CQ120" s="896"/>
      <c r="CR120" s="896"/>
      <c r="CS120" s="896"/>
      <c r="CT120" s="896"/>
      <c r="CU120" s="896"/>
      <c r="CV120" s="896"/>
      <c r="CW120" s="896"/>
      <c r="CX120" s="896"/>
      <c r="CY120" s="896"/>
      <c r="CZ120" s="896"/>
      <c r="DA120" s="896"/>
      <c r="DB120" s="896"/>
      <c r="DC120" s="896"/>
      <c r="DD120" s="896"/>
      <c r="DE120" s="896"/>
      <c r="DF120" s="897"/>
      <c r="DG120" s="884">
        <v>8254434</v>
      </c>
      <c r="DH120" s="865"/>
      <c r="DI120" s="865"/>
      <c r="DJ120" s="865"/>
      <c r="DK120" s="865"/>
      <c r="DL120" s="865">
        <v>7802347</v>
      </c>
      <c r="DM120" s="865"/>
      <c r="DN120" s="865"/>
      <c r="DO120" s="865"/>
      <c r="DP120" s="865"/>
      <c r="DQ120" s="865">
        <v>7426930</v>
      </c>
      <c r="DR120" s="865"/>
      <c r="DS120" s="865"/>
      <c r="DT120" s="865"/>
      <c r="DU120" s="865"/>
      <c r="DV120" s="866">
        <v>73.5</v>
      </c>
      <c r="DW120" s="866"/>
      <c r="DX120" s="866"/>
      <c r="DY120" s="866"/>
      <c r="DZ120" s="867"/>
    </row>
    <row r="121" spans="1:130" s="226" customFormat="1" ht="26.25" customHeight="1">
      <c r="A121" s="840"/>
      <c r="B121" s="841"/>
      <c r="C121" s="886" t="s">
        <v>459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428</v>
      </c>
      <c r="AB121" s="800"/>
      <c r="AC121" s="800"/>
      <c r="AD121" s="800"/>
      <c r="AE121" s="801"/>
      <c r="AF121" s="802" t="s">
        <v>131</v>
      </c>
      <c r="AG121" s="800"/>
      <c r="AH121" s="800"/>
      <c r="AI121" s="800"/>
      <c r="AJ121" s="801"/>
      <c r="AK121" s="802" t="s">
        <v>131</v>
      </c>
      <c r="AL121" s="800"/>
      <c r="AM121" s="800"/>
      <c r="AN121" s="800"/>
      <c r="AO121" s="801"/>
      <c r="AP121" s="847" t="s">
        <v>428</v>
      </c>
      <c r="AQ121" s="848"/>
      <c r="AR121" s="848"/>
      <c r="AS121" s="848"/>
      <c r="AT121" s="849"/>
      <c r="AU121" s="909"/>
      <c r="AV121" s="910"/>
      <c r="AW121" s="910"/>
      <c r="AX121" s="910"/>
      <c r="AY121" s="911"/>
      <c r="AZ121" s="835" t="s">
        <v>460</v>
      </c>
      <c r="BA121" s="770"/>
      <c r="BB121" s="770"/>
      <c r="BC121" s="770"/>
      <c r="BD121" s="770"/>
      <c r="BE121" s="770"/>
      <c r="BF121" s="770"/>
      <c r="BG121" s="770"/>
      <c r="BH121" s="770"/>
      <c r="BI121" s="770"/>
      <c r="BJ121" s="770"/>
      <c r="BK121" s="770"/>
      <c r="BL121" s="770"/>
      <c r="BM121" s="770"/>
      <c r="BN121" s="770"/>
      <c r="BO121" s="770"/>
      <c r="BP121" s="771"/>
      <c r="BQ121" s="836">
        <v>1074579</v>
      </c>
      <c r="BR121" s="837"/>
      <c r="BS121" s="837"/>
      <c r="BT121" s="837"/>
      <c r="BU121" s="837"/>
      <c r="BV121" s="837">
        <v>1009960</v>
      </c>
      <c r="BW121" s="837"/>
      <c r="BX121" s="837"/>
      <c r="BY121" s="837"/>
      <c r="BZ121" s="837"/>
      <c r="CA121" s="837">
        <v>933243</v>
      </c>
      <c r="CB121" s="837"/>
      <c r="CC121" s="837"/>
      <c r="CD121" s="837"/>
      <c r="CE121" s="837"/>
      <c r="CF121" s="898">
        <v>9.1999999999999993</v>
      </c>
      <c r="CG121" s="899"/>
      <c r="CH121" s="899"/>
      <c r="CI121" s="899"/>
      <c r="CJ121" s="899"/>
      <c r="CK121" s="892"/>
      <c r="CL121" s="878"/>
      <c r="CM121" s="878"/>
      <c r="CN121" s="878"/>
      <c r="CO121" s="879"/>
      <c r="CP121" s="858" t="s">
        <v>461</v>
      </c>
      <c r="CQ121" s="859"/>
      <c r="CR121" s="859"/>
      <c r="CS121" s="859"/>
      <c r="CT121" s="859"/>
      <c r="CU121" s="859"/>
      <c r="CV121" s="859"/>
      <c r="CW121" s="859"/>
      <c r="CX121" s="859"/>
      <c r="CY121" s="859"/>
      <c r="CZ121" s="859"/>
      <c r="DA121" s="859"/>
      <c r="DB121" s="859"/>
      <c r="DC121" s="859"/>
      <c r="DD121" s="859"/>
      <c r="DE121" s="859"/>
      <c r="DF121" s="860"/>
      <c r="DG121" s="836">
        <v>2789581</v>
      </c>
      <c r="DH121" s="837"/>
      <c r="DI121" s="837"/>
      <c r="DJ121" s="837"/>
      <c r="DK121" s="837"/>
      <c r="DL121" s="837">
        <v>2631489</v>
      </c>
      <c r="DM121" s="837"/>
      <c r="DN121" s="837"/>
      <c r="DO121" s="837"/>
      <c r="DP121" s="837"/>
      <c r="DQ121" s="837">
        <v>2441364</v>
      </c>
      <c r="DR121" s="837"/>
      <c r="DS121" s="837"/>
      <c r="DT121" s="837"/>
      <c r="DU121" s="837"/>
      <c r="DV121" s="814">
        <v>24.2</v>
      </c>
      <c r="DW121" s="814"/>
      <c r="DX121" s="814"/>
      <c r="DY121" s="814"/>
      <c r="DZ121" s="815"/>
    </row>
    <row r="122" spans="1:130" s="226" customFormat="1" ht="26.25" customHeight="1">
      <c r="A122" s="840"/>
      <c r="B122" s="841"/>
      <c r="C122" s="844" t="s">
        <v>441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131</v>
      </c>
      <c r="AB122" s="800"/>
      <c r="AC122" s="800"/>
      <c r="AD122" s="800"/>
      <c r="AE122" s="801"/>
      <c r="AF122" s="802" t="s">
        <v>428</v>
      </c>
      <c r="AG122" s="800"/>
      <c r="AH122" s="800"/>
      <c r="AI122" s="800"/>
      <c r="AJ122" s="801"/>
      <c r="AK122" s="802" t="s">
        <v>131</v>
      </c>
      <c r="AL122" s="800"/>
      <c r="AM122" s="800"/>
      <c r="AN122" s="800"/>
      <c r="AO122" s="801"/>
      <c r="AP122" s="847" t="s">
        <v>131</v>
      </c>
      <c r="AQ122" s="848"/>
      <c r="AR122" s="848"/>
      <c r="AS122" s="848"/>
      <c r="AT122" s="849"/>
      <c r="AU122" s="909"/>
      <c r="AV122" s="910"/>
      <c r="AW122" s="910"/>
      <c r="AX122" s="910"/>
      <c r="AY122" s="911"/>
      <c r="AZ122" s="902" t="s">
        <v>462</v>
      </c>
      <c r="BA122" s="903"/>
      <c r="BB122" s="903"/>
      <c r="BC122" s="903"/>
      <c r="BD122" s="903"/>
      <c r="BE122" s="903"/>
      <c r="BF122" s="903"/>
      <c r="BG122" s="903"/>
      <c r="BH122" s="903"/>
      <c r="BI122" s="903"/>
      <c r="BJ122" s="903"/>
      <c r="BK122" s="903"/>
      <c r="BL122" s="903"/>
      <c r="BM122" s="903"/>
      <c r="BN122" s="903"/>
      <c r="BO122" s="903"/>
      <c r="BP122" s="904"/>
      <c r="BQ122" s="905">
        <v>23714171</v>
      </c>
      <c r="BR122" s="868"/>
      <c r="BS122" s="868"/>
      <c r="BT122" s="868"/>
      <c r="BU122" s="868"/>
      <c r="BV122" s="868">
        <v>23750669</v>
      </c>
      <c r="BW122" s="868"/>
      <c r="BX122" s="868"/>
      <c r="BY122" s="868"/>
      <c r="BZ122" s="868"/>
      <c r="CA122" s="868">
        <v>23386312</v>
      </c>
      <c r="CB122" s="868"/>
      <c r="CC122" s="868"/>
      <c r="CD122" s="868"/>
      <c r="CE122" s="868"/>
      <c r="CF122" s="869">
        <v>231.6</v>
      </c>
      <c r="CG122" s="870"/>
      <c r="CH122" s="870"/>
      <c r="CI122" s="870"/>
      <c r="CJ122" s="870"/>
      <c r="CK122" s="892"/>
      <c r="CL122" s="878"/>
      <c r="CM122" s="878"/>
      <c r="CN122" s="878"/>
      <c r="CO122" s="879"/>
      <c r="CP122" s="858" t="s">
        <v>403</v>
      </c>
      <c r="CQ122" s="859"/>
      <c r="CR122" s="859"/>
      <c r="CS122" s="859"/>
      <c r="CT122" s="859"/>
      <c r="CU122" s="859"/>
      <c r="CV122" s="859"/>
      <c r="CW122" s="859"/>
      <c r="CX122" s="859"/>
      <c r="CY122" s="859"/>
      <c r="CZ122" s="859"/>
      <c r="DA122" s="859"/>
      <c r="DB122" s="859"/>
      <c r="DC122" s="859"/>
      <c r="DD122" s="859"/>
      <c r="DE122" s="859"/>
      <c r="DF122" s="860"/>
      <c r="DG122" s="836">
        <v>780820</v>
      </c>
      <c r="DH122" s="837"/>
      <c r="DI122" s="837"/>
      <c r="DJ122" s="837"/>
      <c r="DK122" s="837"/>
      <c r="DL122" s="837">
        <v>735256</v>
      </c>
      <c r="DM122" s="837"/>
      <c r="DN122" s="837"/>
      <c r="DO122" s="837"/>
      <c r="DP122" s="837"/>
      <c r="DQ122" s="837">
        <v>645254</v>
      </c>
      <c r="DR122" s="837"/>
      <c r="DS122" s="837"/>
      <c r="DT122" s="837"/>
      <c r="DU122" s="837"/>
      <c r="DV122" s="814">
        <v>6.4</v>
      </c>
      <c r="DW122" s="814"/>
      <c r="DX122" s="814"/>
      <c r="DY122" s="814"/>
      <c r="DZ122" s="815"/>
    </row>
    <row r="123" spans="1:130" s="226" customFormat="1" ht="26.25" customHeight="1">
      <c r="A123" s="840"/>
      <c r="B123" s="841"/>
      <c r="C123" s="844" t="s">
        <v>447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49098</v>
      </c>
      <c r="AB123" s="800"/>
      <c r="AC123" s="800"/>
      <c r="AD123" s="800"/>
      <c r="AE123" s="801"/>
      <c r="AF123" s="802">
        <v>36427</v>
      </c>
      <c r="AG123" s="800"/>
      <c r="AH123" s="800"/>
      <c r="AI123" s="800"/>
      <c r="AJ123" s="801"/>
      <c r="AK123" s="802">
        <v>36005</v>
      </c>
      <c r="AL123" s="800"/>
      <c r="AM123" s="800"/>
      <c r="AN123" s="800"/>
      <c r="AO123" s="801"/>
      <c r="AP123" s="847">
        <v>0.4</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463</v>
      </c>
      <c r="BP123" s="901"/>
      <c r="BQ123" s="855">
        <v>32376652</v>
      </c>
      <c r="BR123" s="856"/>
      <c r="BS123" s="856"/>
      <c r="BT123" s="856"/>
      <c r="BU123" s="856"/>
      <c r="BV123" s="856">
        <v>31959583</v>
      </c>
      <c r="BW123" s="856"/>
      <c r="BX123" s="856"/>
      <c r="BY123" s="856"/>
      <c r="BZ123" s="856"/>
      <c r="CA123" s="856">
        <v>31248870</v>
      </c>
      <c r="CB123" s="856"/>
      <c r="CC123" s="856"/>
      <c r="CD123" s="856"/>
      <c r="CE123" s="856"/>
      <c r="CF123" s="766"/>
      <c r="CG123" s="767"/>
      <c r="CH123" s="767"/>
      <c r="CI123" s="767"/>
      <c r="CJ123" s="857"/>
      <c r="CK123" s="892"/>
      <c r="CL123" s="878"/>
      <c r="CM123" s="878"/>
      <c r="CN123" s="878"/>
      <c r="CO123" s="879"/>
      <c r="CP123" s="858" t="s">
        <v>400</v>
      </c>
      <c r="CQ123" s="859"/>
      <c r="CR123" s="859"/>
      <c r="CS123" s="859"/>
      <c r="CT123" s="859"/>
      <c r="CU123" s="859"/>
      <c r="CV123" s="859"/>
      <c r="CW123" s="859"/>
      <c r="CX123" s="859"/>
      <c r="CY123" s="859"/>
      <c r="CZ123" s="859"/>
      <c r="DA123" s="859"/>
      <c r="DB123" s="859"/>
      <c r="DC123" s="859"/>
      <c r="DD123" s="859"/>
      <c r="DE123" s="859"/>
      <c r="DF123" s="860"/>
      <c r="DG123" s="799">
        <v>86577</v>
      </c>
      <c r="DH123" s="800"/>
      <c r="DI123" s="800"/>
      <c r="DJ123" s="800"/>
      <c r="DK123" s="801"/>
      <c r="DL123" s="802">
        <v>99558</v>
      </c>
      <c r="DM123" s="800"/>
      <c r="DN123" s="800"/>
      <c r="DO123" s="800"/>
      <c r="DP123" s="801"/>
      <c r="DQ123" s="802">
        <v>94905</v>
      </c>
      <c r="DR123" s="800"/>
      <c r="DS123" s="800"/>
      <c r="DT123" s="800"/>
      <c r="DU123" s="801"/>
      <c r="DV123" s="847">
        <v>0.9</v>
      </c>
      <c r="DW123" s="848"/>
      <c r="DX123" s="848"/>
      <c r="DY123" s="848"/>
      <c r="DZ123" s="849"/>
    </row>
    <row r="124" spans="1:130" s="226" customFormat="1" ht="26.25" customHeight="1" thickBot="1">
      <c r="A124" s="840"/>
      <c r="B124" s="841"/>
      <c r="C124" s="844" t="s">
        <v>450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131</v>
      </c>
      <c r="AB124" s="800"/>
      <c r="AC124" s="800"/>
      <c r="AD124" s="800"/>
      <c r="AE124" s="801"/>
      <c r="AF124" s="802" t="s">
        <v>428</v>
      </c>
      <c r="AG124" s="800"/>
      <c r="AH124" s="800"/>
      <c r="AI124" s="800"/>
      <c r="AJ124" s="801"/>
      <c r="AK124" s="802" t="s">
        <v>131</v>
      </c>
      <c r="AL124" s="800"/>
      <c r="AM124" s="800"/>
      <c r="AN124" s="800"/>
      <c r="AO124" s="801"/>
      <c r="AP124" s="847" t="s">
        <v>428</v>
      </c>
      <c r="AQ124" s="848"/>
      <c r="AR124" s="848"/>
      <c r="AS124" s="848"/>
      <c r="AT124" s="849"/>
      <c r="AU124" s="850" t="s">
        <v>464</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18.899999999999999</v>
      </c>
      <c r="BR124" s="854"/>
      <c r="BS124" s="854"/>
      <c r="BT124" s="854"/>
      <c r="BU124" s="854"/>
      <c r="BV124" s="854">
        <v>18.899999999999999</v>
      </c>
      <c r="BW124" s="854"/>
      <c r="BX124" s="854"/>
      <c r="BY124" s="854"/>
      <c r="BZ124" s="854"/>
      <c r="CA124" s="854">
        <v>9.1999999999999993</v>
      </c>
      <c r="CB124" s="854"/>
      <c r="CC124" s="854"/>
      <c r="CD124" s="854"/>
      <c r="CE124" s="854"/>
      <c r="CF124" s="744"/>
      <c r="CG124" s="745"/>
      <c r="CH124" s="745"/>
      <c r="CI124" s="745"/>
      <c r="CJ124" s="885"/>
      <c r="CK124" s="893"/>
      <c r="CL124" s="893"/>
      <c r="CM124" s="893"/>
      <c r="CN124" s="893"/>
      <c r="CO124" s="894"/>
      <c r="CP124" s="858" t="s">
        <v>465</v>
      </c>
      <c r="CQ124" s="859"/>
      <c r="CR124" s="859"/>
      <c r="CS124" s="859"/>
      <c r="CT124" s="859"/>
      <c r="CU124" s="859"/>
      <c r="CV124" s="859"/>
      <c r="CW124" s="859"/>
      <c r="CX124" s="859"/>
      <c r="CY124" s="859"/>
      <c r="CZ124" s="859"/>
      <c r="DA124" s="859"/>
      <c r="DB124" s="859"/>
      <c r="DC124" s="859"/>
      <c r="DD124" s="859"/>
      <c r="DE124" s="859"/>
      <c r="DF124" s="860"/>
      <c r="DG124" s="782" t="s">
        <v>131</v>
      </c>
      <c r="DH124" s="783"/>
      <c r="DI124" s="783"/>
      <c r="DJ124" s="783"/>
      <c r="DK124" s="784"/>
      <c r="DL124" s="785" t="s">
        <v>131</v>
      </c>
      <c r="DM124" s="783"/>
      <c r="DN124" s="783"/>
      <c r="DO124" s="783"/>
      <c r="DP124" s="784"/>
      <c r="DQ124" s="785" t="s">
        <v>131</v>
      </c>
      <c r="DR124" s="783"/>
      <c r="DS124" s="783"/>
      <c r="DT124" s="783"/>
      <c r="DU124" s="784"/>
      <c r="DV124" s="871" t="s">
        <v>131</v>
      </c>
      <c r="DW124" s="872"/>
      <c r="DX124" s="872"/>
      <c r="DY124" s="872"/>
      <c r="DZ124" s="873"/>
    </row>
    <row r="125" spans="1:130" s="226" customFormat="1" ht="26.25" customHeight="1">
      <c r="A125" s="840"/>
      <c r="B125" s="841"/>
      <c r="C125" s="844" t="s">
        <v>452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131</v>
      </c>
      <c r="AB125" s="800"/>
      <c r="AC125" s="800"/>
      <c r="AD125" s="800"/>
      <c r="AE125" s="801"/>
      <c r="AF125" s="802" t="s">
        <v>131</v>
      </c>
      <c r="AG125" s="800"/>
      <c r="AH125" s="800"/>
      <c r="AI125" s="800"/>
      <c r="AJ125" s="801"/>
      <c r="AK125" s="802" t="s">
        <v>131</v>
      </c>
      <c r="AL125" s="800"/>
      <c r="AM125" s="800"/>
      <c r="AN125" s="800"/>
      <c r="AO125" s="801"/>
      <c r="AP125" s="847" t="s">
        <v>131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466</v>
      </c>
      <c r="CL125" s="875"/>
      <c r="CM125" s="875"/>
      <c r="CN125" s="875"/>
      <c r="CO125" s="876"/>
      <c r="CP125" s="883" t="s">
        <v>467</v>
      </c>
      <c r="CQ125" s="828"/>
      <c r="CR125" s="828"/>
      <c r="CS125" s="828"/>
      <c r="CT125" s="828"/>
      <c r="CU125" s="828"/>
      <c r="CV125" s="828"/>
      <c r="CW125" s="828"/>
      <c r="CX125" s="828"/>
      <c r="CY125" s="828"/>
      <c r="CZ125" s="828"/>
      <c r="DA125" s="828"/>
      <c r="DB125" s="828"/>
      <c r="DC125" s="828"/>
      <c r="DD125" s="828"/>
      <c r="DE125" s="828"/>
      <c r="DF125" s="829"/>
      <c r="DG125" s="884" t="s">
        <v>131</v>
      </c>
      <c r="DH125" s="865"/>
      <c r="DI125" s="865"/>
      <c r="DJ125" s="865"/>
      <c r="DK125" s="865"/>
      <c r="DL125" s="865" t="s">
        <v>131</v>
      </c>
      <c r="DM125" s="865"/>
      <c r="DN125" s="865"/>
      <c r="DO125" s="865"/>
      <c r="DP125" s="865"/>
      <c r="DQ125" s="865" t="s">
        <v>131</v>
      </c>
      <c r="DR125" s="865"/>
      <c r="DS125" s="865"/>
      <c r="DT125" s="865"/>
      <c r="DU125" s="865"/>
      <c r="DV125" s="866" t="s">
        <v>131</v>
      </c>
      <c r="DW125" s="866"/>
      <c r="DX125" s="866"/>
      <c r="DY125" s="866"/>
      <c r="DZ125" s="867"/>
    </row>
    <row r="126" spans="1:130" s="226" customFormat="1" ht="26.25" customHeight="1" thickBot="1">
      <c r="A126" s="840"/>
      <c r="B126" s="841"/>
      <c r="C126" s="844" t="s">
        <v>454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3472</v>
      </c>
      <c r="AB126" s="800"/>
      <c r="AC126" s="800"/>
      <c r="AD126" s="800"/>
      <c r="AE126" s="801"/>
      <c r="AF126" s="802" t="s">
        <v>131</v>
      </c>
      <c r="AG126" s="800"/>
      <c r="AH126" s="800"/>
      <c r="AI126" s="800"/>
      <c r="AJ126" s="801"/>
      <c r="AK126" s="802" t="s">
        <v>131</v>
      </c>
      <c r="AL126" s="800"/>
      <c r="AM126" s="800"/>
      <c r="AN126" s="800"/>
      <c r="AO126" s="801"/>
      <c r="AP126" s="847" t="s">
        <v>131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468</v>
      </c>
      <c r="CQ126" s="770"/>
      <c r="CR126" s="770"/>
      <c r="CS126" s="770"/>
      <c r="CT126" s="770"/>
      <c r="CU126" s="770"/>
      <c r="CV126" s="770"/>
      <c r="CW126" s="770"/>
      <c r="CX126" s="770"/>
      <c r="CY126" s="770"/>
      <c r="CZ126" s="770"/>
      <c r="DA126" s="770"/>
      <c r="DB126" s="770"/>
      <c r="DC126" s="770"/>
      <c r="DD126" s="770"/>
      <c r="DE126" s="770"/>
      <c r="DF126" s="771"/>
      <c r="DG126" s="836" t="s">
        <v>131</v>
      </c>
      <c r="DH126" s="837"/>
      <c r="DI126" s="837"/>
      <c r="DJ126" s="837"/>
      <c r="DK126" s="837"/>
      <c r="DL126" s="837" t="s">
        <v>131</v>
      </c>
      <c r="DM126" s="837"/>
      <c r="DN126" s="837"/>
      <c r="DO126" s="837"/>
      <c r="DP126" s="837"/>
      <c r="DQ126" s="837" t="s">
        <v>131</v>
      </c>
      <c r="DR126" s="837"/>
      <c r="DS126" s="837"/>
      <c r="DT126" s="837"/>
      <c r="DU126" s="837"/>
      <c r="DV126" s="814" t="s">
        <v>131</v>
      </c>
      <c r="DW126" s="814"/>
      <c r="DX126" s="814"/>
      <c r="DY126" s="814"/>
      <c r="DZ126" s="815"/>
    </row>
    <row r="127" spans="1:130" s="226" customFormat="1" ht="26.25" customHeight="1">
      <c r="A127" s="842"/>
      <c r="B127" s="843"/>
      <c r="C127" s="861" t="s">
        <v>469</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3434</v>
      </c>
      <c r="AB127" s="800"/>
      <c r="AC127" s="800"/>
      <c r="AD127" s="800"/>
      <c r="AE127" s="801"/>
      <c r="AF127" s="802">
        <v>2630</v>
      </c>
      <c r="AG127" s="800"/>
      <c r="AH127" s="800"/>
      <c r="AI127" s="800"/>
      <c r="AJ127" s="801"/>
      <c r="AK127" s="802">
        <v>2043</v>
      </c>
      <c r="AL127" s="800"/>
      <c r="AM127" s="800"/>
      <c r="AN127" s="800"/>
      <c r="AO127" s="801"/>
      <c r="AP127" s="847">
        <v>0</v>
      </c>
      <c r="AQ127" s="848"/>
      <c r="AR127" s="848"/>
      <c r="AS127" s="848"/>
      <c r="AT127" s="849"/>
      <c r="AU127" s="262"/>
      <c r="AV127" s="262"/>
      <c r="AW127" s="262"/>
      <c r="AX127" s="864" t="s">
        <v>470</v>
      </c>
      <c r="AY127" s="832"/>
      <c r="AZ127" s="832"/>
      <c r="BA127" s="832"/>
      <c r="BB127" s="832"/>
      <c r="BC127" s="832"/>
      <c r="BD127" s="832"/>
      <c r="BE127" s="833"/>
      <c r="BF127" s="831" t="s">
        <v>471</v>
      </c>
      <c r="BG127" s="832"/>
      <c r="BH127" s="832"/>
      <c r="BI127" s="832"/>
      <c r="BJ127" s="832"/>
      <c r="BK127" s="832"/>
      <c r="BL127" s="833"/>
      <c r="BM127" s="831" t="s">
        <v>472</v>
      </c>
      <c r="BN127" s="832"/>
      <c r="BO127" s="832"/>
      <c r="BP127" s="832"/>
      <c r="BQ127" s="832"/>
      <c r="BR127" s="832"/>
      <c r="BS127" s="833"/>
      <c r="BT127" s="831" t="s">
        <v>473</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474</v>
      </c>
      <c r="CQ127" s="770"/>
      <c r="CR127" s="770"/>
      <c r="CS127" s="770"/>
      <c r="CT127" s="770"/>
      <c r="CU127" s="770"/>
      <c r="CV127" s="770"/>
      <c r="CW127" s="770"/>
      <c r="CX127" s="770"/>
      <c r="CY127" s="770"/>
      <c r="CZ127" s="770"/>
      <c r="DA127" s="770"/>
      <c r="DB127" s="770"/>
      <c r="DC127" s="770"/>
      <c r="DD127" s="770"/>
      <c r="DE127" s="770"/>
      <c r="DF127" s="771"/>
      <c r="DG127" s="836" t="s">
        <v>131</v>
      </c>
      <c r="DH127" s="837"/>
      <c r="DI127" s="837"/>
      <c r="DJ127" s="837"/>
      <c r="DK127" s="837"/>
      <c r="DL127" s="837" t="s">
        <v>131</v>
      </c>
      <c r="DM127" s="837"/>
      <c r="DN127" s="837"/>
      <c r="DO127" s="837"/>
      <c r="DP127" s="837"/>
      <c r="DQ127" s="837" t="s">
        <v>131</v>
      </c>
      <c r="DR127" s="837"/>
      <c r="DS127" s="837"/>
      <c r="DT127" s="837"/>
      <c r="DU127" s="837"/>
      <c r="DV127" s="814" t="s">
        <v>131</v>
      </c>
      <c r="DW127" s="814"/>
      <c r="DX127" s="814"/>
      <c r="DY127" s="814"/>
      <c r="DZ127" s="815"/>
    </row>
    <row r="128" spans="1:130" s="226" customFormat="1" ht="26.25" customHeight="1" thickBot="1">
      <c r="A128" s="816" t="s">
        <v>475</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476</v>
      </c>
      <c r="X128" s="818"/>
      <c r="Y128" s="818"/>
      <c r="Z128" s="819"/>
      <c r="AA128" s="820">
        <v>148810</v>
      </c>
      <c r="AB128" s="821"/>
      <c r="AC128" s="821"/>
      <c r="AD128" s="821"/>
      <c r="AE128" s="822"/>
      <c r="AF128" s="823">
        <v>148914</v>
      </c>
      <c r="AG128" s="821"/>
      <c r="AH128" s="821"/>
      <c r="AI128" s="821"/>
      <c r="AJ128" s="822"/>
      <c r="AK128" s="823">
        <v>141071</v>
      </c>
      <c r="AL128" s="821"/>
      <c r="AM128" s="821"/>
      <c r="AN128" s="821"/>
      <c r="AO128" s="822"/>
      <c r="AP128" s="824"/>
      <c r="AQ128" s="825"/>
      <c r="AR128" s="825"/>
      <c r="AS128" s="825"/>
      <c r="AT128" s="826"/>
      <c r="AU128" s="262"/>
      <c r="AV128" s="262"/>
      <c r="AW128" s="262"/>
      <c r="AX128" s="827" t="s">
        <v>477</v>
      </c>
      <c r="AY128" s="828"/>
      <c r="AZ128" s="828"/>
      <c r="BA128" s="828"/>
      <c r="BB128" s="828"/>
      <c r="BC128" s="828"/>
      <c r="BD128" s="828"/>
      <c r="BE128" s="829"/>
      <c r="BF128" s="806" t="s">
        <v>131</v>
      </c>
      <c r="BG128" s="807"/>
      <c r="BH128" s="807"/>
      <c r="BI128" s="807"/>
      <c r="BJ128" s="807"/>
      <c r="BK128" s="807"/>
      <c r="BL128" s="830"/>
      <c r="BM128" s="806">
        <v>13.04</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478</v>
      </c>
      <c r="CQ128" s="748"/>
      <c r="CR128" s="748"/>
      <c r="CS128" s="748"/>
      <c r="CT128" s="748"/>
      <c r="CU128" s="748"/>
      <c r="CV128" s="748"/>
      <c r="CW128" s="748"/>
      <c r="CX128" s="748"/>
      <c r="CY128" s="748"/>
      <c r="CZ128" s="748"/>
      <c r="DA128" s="748"/>
      <c r="DB128" s="748"/>
      <c r="DC128" s="748"/>
      <c r="DD128" s="748"/>
      <c r="DE128" s="748"/>
      <c r="DF128" s="749"/>
      <c r="DG128" s="810" t="s">
        <v>131</v>
      </c>
      <c r="DH128" s="811"/>
      <c r="DI128" s="811"/>
      <c r="DJ128" s="811"/>
      <c r="DK128" s="811"/>
      <c r="DL128" s="811" t="s">
        <v>131</v>
      </c>
      <c r="DM128" s="811"/>
      <c r="DN128" s="811"/>
      <c r="DO128" s="811"/>
      <c r="DP128" s="811"/>
      <c r="DQ128" s="811" t="s">
        <v>131</v>
      </c>
      <c r="DR128" s="811"/>
      <c r="DS128" s="811"/>
      <c r="DT128" s="811"/>
      <c r="DU128" s="811"/>
      <c r="DV128" s="812" t="s">
        <v>131</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479</v>
      </c>
      <c r="X129" s="797"/>
      <c r="Y129" s="797"/>
      <c r="Z129" s="798"/>
      <c r="AA129" s="799">
        <v>12680588</v>
      </c>
      <c r="AB129" s="800"/>
      <c r="AC129" s="800"/>
      <c r="AD129" s="800"/>
      <c r="AE129" s="801"/>
      <c r="AF129" s="802">
        <v>12366363</v>
      </c>
      <c r="AG129" s="800"/>
      <c r="AH129" s="800"/>
      <c r="AI129" s="800"/>
      <c r="AJ129" s="801"/>
      <c r="AK129" s="802">
        <v>12126546</v>
      </c>
      <c r="AL129" s="800"/>
      <c r="AM129" s="800"/>
      <c r="AN129" s="800"/>
      <c r="AO129" s="801"/>
      <c r="AP129" s="803"/>
      <c r="AQ129" s="804"/>
      <c r="AR129" s="804"/>
      <c r="AS129" s="804"/>
      <c r="AT129" s="805"/>
      <c r="AU129" s="264"/>
      <c r="AV129" s="264"/>
      <c r="AW129" s="264"/>
      <c r="AX129" s="769" t="s">
        <v>480</v>
      </c>
      <c r="AY129" s="770"/>
      <c r="AZ129" s="770"/>
      <c r="BA129" s="770"/>
      <c r="BB129" s="770"/>
      <c r="BC129" s="770"/>
      <c r="BD129" s="770"/>
      <c r="BE129" s="771"/>
      <c r="BF129" s="789" t="s">
        <v>131</v>
      </c>
      <c r="BG129" s="790"/>
      <c r="BH129" s="790"/>
      <c r="BI129" s="790"/>
      <c r="BJ129" s="790"/>
      <c r="BK129" s="790"/>
      <c r="BL129" s="791"/>
      <c r="BM129" s="789">
        <v>18.04</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481</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482</v>
      </c>
      <c r="X130" s="797"/>
      <c r="Y130" s="797"/>
      <c r="Z130" s="798"/>
      <c r="AA130" s="799">
        <v>2143132</v>
      </c>
      <c r="AB130" s="800"/>
      <c r="AC130" s="800"/>
      <c r="AD130" s="800"/>
      <c r="AE130" s="801"/>
      <c r="AF130" s="802">
        <v>2054818</v>
      </c>
      <c r="AG130" s="800"/>
      <c r="AH130" s="800"/>
      <c r="AI130" s="800"/>
      <c r="AJ130" s="801"/>
      <c r="AK130" s="802">
        <v>2027661</v>
      </c>
      <c r="AL130" s="800"/>
      <c r="AM130" s="800"/>
      <c r="AN130" s="800"/>
      <c r="AO130" s="801"/>
      <c r="AP130" s="803"/>
      <c r="AQ130" s="804"/>
      <c r="AR130" s="804"/>
      <c r="AS130" s="804"/>
      <c r="AT130" s="805"/>
      <c r="AU130" s="264"/>
      <c r="AV130" s="264"/>
      <c r="AW130" s="264"/>
      <c r="AX130" s="769" t="s">
        <v>483</v>
      </c>
      <c r="AY130" s="770"/>
      <c r="AZ130" s="770"/>
      <c r="BA130" s="770"/>
      <c r="BB130" s="770"/>
      <c r="BC130" s="770"/>
      <c r="BD130" s="770"/>
      <c r="BE130" s="771"/>
      <c r="BF130" s="772">
        <v>8.4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484</v>
      </c>
      <c r="X131" s="780"/>
      <c r="Y131" s="780"/>
      <c r="Z131" s="781"/>
      <c r="AA131" s="782">
        <v>10537456</v>
      </c>
      <c r="AB131" s="783"/>
      <c r="AC131" s="783"/>
      <c r="AD131" s="783"/>
      <c r="AE131" s="784"/>
      <c r="AF131" s="785">
        <v>10311545</v>
      </c>
      <c r="AG131" s="783"/>
      <c r="AH131" s="783"/>
      <c r="AI131" s="783"/>
      <c r="AJ131" s="784"/>
      <c r="AK131" s="785">
        <v>10098885</v>
      </c>
      <c r="AL131" s="783"/>
      <c r="AM131" s="783"/>
      <c r="AN131" s="783"/>
      <c r="AO131" s="784"/>
      <c r="AP131" s="786"/>
      <c r="AQ131" s="787"/>
      <c r="AR131" s="787"/>
      <c r="AS131" s="787"/>
      <c r="AT131" s="788"/>
      <c r="AU131" s="264"/>
      <c r="AV131" s="264"/>
      <c r="AW131" s="264"/>
      <c r="AX131" s="747" t="s">
        <v>485</v>
      </c>
      <c r="AY131" s="748"/>
      <c r="AZ131" s="748"/>
      <c r="BA131" s="748"/>
      <c r="BB131" s="748"/>
      <c r="BC131" s="748"/>
      <c r="BD131" s="748"/>
      <c r="BE131" s="749"/>
      <c r="BF131" s="750">
        <v>9.1999999999999993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486</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487</v>
      </c>
      <c r="W132" s="760"/>
      <c r="X132" s="760"/>
      <c r="Y132" s="760"/>
      <c r="Z132" s="761"/>
      <c r="AA132" s="762">
        <v>8.8794202319999993</v>
      </c>
      <c r="AB132" s="763"/>
      <c r="AC132" s="763"/>
      <c r="AD132" s="763"/>
      <c r="AE132" s="764"/>
      <c r="AF132" s="765">
        <v>8.1020448439999999</v>
      </c>
      <c r="AG132" s="763"/>
      <c r="AH132" s="763"/>
      <c r="AI132" s="763"/>
      <c r="AJ132" s="764"/>
      <c r="AK132" s="765">
        <v>8.3730134560000007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488</v>
      </c>
      <c r="W133" s="739"/>
      <c r="X133" s="739"/>
      <c r="Y133" s="739"/>
      <c r="Z133" s="740"/>
      <c r="AA133" s="741">
        <v>9.6999999999999993</v>
      </c>
      <c r="AB133" s="742"/>
      <c r="AC133" s="742"/>
      <c r="AD133" s="742"/>
      <c r="AE133" s="743"/>
      <c r="AF133" s="741">
        <v>9</v>
      </c>
      <c r="AG133" s="742"/>
      <c r="AH133" s="742"/>
      <c r="AI133" s="742"/>
      <c r="AJ133" s="743"/>
      <c r="AK133" s="741">
        <v>8.4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EusZzbMYcRTdoS0dPr8dM9iYp/6axrExF34yratWAkOOWI1ZX056c++s1h831Vt9ylKNealhUYQgq6WU5ZPZw==" saltValue="MZWTGOToNPOV9hZVmyr33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KnbydaS5k7DcaatE5yxya1JssiyrzCimbDocHK2+bQcmivd+6cstI90jEtP01kM+6yEUfl197IDbOH4Hyi8bQ==" saltValue="YBeG1/L7MJwBtTw5zoBm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2IwPR2ldMUXQ+NHMmHbl9negT0N0UV0/U8jokPP0fbiFPCpsOh+qvtRkaX2Z1tXRrW0QUeAyNtOISj/MXrVBA==" saltValue="GLojujUabYycJp/fYA6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497</v>
      </c>
      <c r="AL9" s="1169"/>
      <c r="AM9" s="1169"/>
      <c r="AN9" s="1170"/>
      <c r="AO9" s="292">
        <v>2445031</v>
      </c>
      <c r="AP9" s="292">
        <v>73928</v>
      </c>
      <c r="AQ9" s="293">
        <v>69000</v>
      </c>
      <c r="AR9" s="294">
        <v>7.1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498</v>
      </c>
      <c r="AL10" s="1169"/>
      <c r="AM10" s="1169"/>
      <c r="AN10" s="1170"/>
      <c r="AO10" s="295">
        <v>324832</v>
      </c>
      <c r="AP10" s="295">
        <v>9822</v>
      </c>
      <c r="AQ10" s="296">
        <v>7980</v>
      </c>
      <c r="AR10" s="297">
        <v>23.1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499</v>
      </c>
      <c r="AL11" s="1169"/>
      <c r="AM11" s="1169"/>
      <c r="AN11" s="1170"/>
      <c r="AO11" s="295">
        <v>380779</v>
      </c>
      <c r="AP11" s="295">
        <v>11513</v>
      </c>
      <c r="AQ11" s="296">
        <v>8263</v>
      </c>
      <c r="AR11" s="297">
        <v>39.299999999999997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500</v>
      </c>
      <c r="AL12" s="1169"/>
      <c r="AM12" s="1169"/>
      <c r="AN12" s="1170"/>
      <c r="AO12" s="295">
        <v>11701</v>
      </c>
      <c r="AP12" s="295">
        <v>354</v>
      </c>
      <c r="AQ12" s="296">
        <v>1174</v>
      </c>
      <c r="AR12" s="297">
        <v>-69.8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501</v>
      </c>
      <c r="AL13" s="1169"/>
      <c r="AM13" s="1169"/>
      <c r="AN13" s="1170"/>
      <c r="AO13" s="295" t="s">
        <v>502</v>
      </c>
      <c r="AP13" s="295" t="s">
        <v>502</v>
      </c>
      <c r="AQ13" s="296">
        <v>18</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503</v>
      </c>
      <c r="AL14" s="1169"/>
      <c r="AM14" s="1169"/>
      <c r="AN14" s="1170"/>
      <c r="AO14" s="295">
        <v>46733</v>
      </c>
      <c r="AP14" s="295">
        <v>1413</v>
      </c>
      <c r="AQ14" s="296">
        <v>2909</v>
      </c>
      <c r="AR14" s="297">
        <v>-51.4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504</v>
      </c>
      <c r="AL15" s="1169"/>
      <c r="AM15" s="1169"/>
      <c r="AN15" s="1170"/>
      <c r="AO15" s="295">
        <v>62691</v>
      </c>
      <c r="AP15" s="295">
        <v>1896</v>
      </c>
      <c r="AQ15" s="296">
        <v>1519</v>
      </c>
      <c r="AR15" s="297">
        <v>24.8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505</v>
      </c>
      <c r="AL16" s="1172"/>
      <c r="AM16" s="1172"/>
      <c r="AN16" s="1173"/>
      <c r="AO16" s="295">
        <v>-252919</v>
      </c>
      <c r="AP16" s="295">
        <v>-7647</v>
      </c>
      <c r="AQ16" s="296">
        <v>-6242</v>
      </c>
      <c r="AR16" s="297">
        <v>22.5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3018848</v>
      </c>
      <c r="AP17" s="295">
        <v>91278</v>
      </c>
      <c r="AQ17" s="296">
        <v>84621</v>
      </c>
      <c r="AR17" s="297">
        <v>7.9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510</v>
      </c>
      <c r="AL21" s="1166"/>
      <c r="AM21" s="1166"/>
      <c r="AN21" s="1167"/>
      <c r="AO21" s="307">
        <v>9.31</v>
      </c>
      <c r="AP21" s="308">
        <v>8.0399999999999991</v>
      </c>
      <c r="AQ21" s="309">
        <v>1.27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511</v>
      </c>
      <c r="AL22" s="1166"/>
      <c r="AM22" s="1166"/>
      <c r="AN22" s="1167"/>
      <c r="AO22" s="312">
        <v>92.4</v>
      </c>
      <c r="AP22" s="313">
        <v>97.7</v>
      </c>
      <c r="AQ22" s="314">
        <v>-5.3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516</v>
      </c>
      <c r="AL32" s="1157"/>
      <c r="AM32" s="1157"/>
      <c r="AN32" s="1158"/>
      <c r="AO32" s="322">
        <v>1755417</v>
      </c>
      <c r="AP32" s="322">
        <v>53077</v>
      </c>
      <c r="AQ32" s="323">
        <v>49627</v>
      </c>
      <c r="AR32" s="324">
        <v>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517</v>
      </c>
      <c r="AL33" s="1157"/>
      <c r="AM33" s="1157"/>
      <c r="AN33" s="1158"/>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518</v>
      </c>
      <c r="AL34" s="1157"/>
      <c r="AM34" s="1157"/>
      <c r="AN34" s="1158"/>
      <c r="AO34" s="322" t="s">
        <v>502</v>
      </c>
      <c r="AP34" s="322" t="s">
        <v>502</v>
      </c>
      <c r="AQ34" s="323">
        <v>64</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519</v>
      </c>
      <c r="AL35" s="1157"/>
      <c r="AM35" s="1157"/>
      <c r="AN35" s="1158"/>
      <c r="AO35" s="322">
        <v>1194562</v>
      </c>
      <c r="AP35" s="322">
        <v>36119</v>
      </c>
      <c r="AQ35" s="323">
        <v>20466</v>
      </c>
      <c r="AR35" s="324">
        <v>76.5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520</v>
      </c>
      <c r="AL36" s="1157"/>
      <c r="AM36" s="1157"/>
      <c r="AN36" s="1158"/>
      <c r="AO36" s="322">
        <v>26286</v>
      </c>
      <c r="AP36" s="322">
        <v>795</v>
      </c>
      <c r="AQ36" s="323">
        <v>2860</v>
      </c>
      <c r="AR36" s="324">
        <v>-72.2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521</v>
      </c>
      <c r="AL37" s="1157"/>
      <c r="AM37" s="1157"/>
      <c r="AN37" s="1158"/>
      <c r="AO37" s="322">
        <v>38048</v>
      </c>
      <c r="AP37" s="322">
        <v>1150</v>
      </c>
      <c r="AQ37" s="323">
        <v>677</v>
      </c>
      <c r="AR37" s="324">
        <v>69.900000000000006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522</v>
      </c>
      <c r="AL38" s="1160"/>
      <c r="AM38" s="1160"/>
      <c r="AN38" s="1161"/>
      <c r="AO38" s="325" t="s">
        <v>502</v>
      </c>
      <c r="AP38" s="325" t="s">
        <v>502</v>
      </c>
      <c r="AQ38" s="326">
        <v>4</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523</v>
      </c>
      <c r="AL39" s="1160"/>
      <c r="AM39" s="1160"/>
      <c r="AN39" s="1161"/>
      <c r="AO39" s="322">
        <v>-141071</v>
      </c>
      <c r="AP39" s="322">
        <v>-4265</v>
      </c>
      <c r="AQ39" s="323">
        <v>-4704</v>
      </c>
      <c r="AR39" s="324">
        <v>-9.3000000000000007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524</v>
      </c>
      <c r="AL40" s="1157"/>
      <c r="AM40" s="1157"/>
      <c r="AN40" s="1158"/>
      <c r="AO40" s="322">
        <v>-2027661</v>
      </c>
      <c r="AP40" s="322">
        <v>-61309</v>
      </c>
      <c r="AQ40" s="323">
        <v>-47177</v>
      </c>
      <c r="AR40" s="324">
        <v>30</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296</v>
      </c>
      <c r="AL41" s="1163"/>
      <c r="AM41" s="1163"/>
      <c r="AN41" s="1164"/>
      <c r="AO41" s="322">
        <v>845581</v>
      </c>
      <c r="AP41" s="322">
        <v>25567</v>
      </c>
      <c r="AQ41" s="323">
        <v>21817</v>
      </c>
      <c r="AR41" s="324">
        <v>17.2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492</v>
      </c>
      <c r="AN49" s="1151" t="s">
        <v>528</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3633033</v>
      </c>
      <c r="AN51" s="344">
        <v>103443</v>
      </c>
      <c r="AO51" s="345">
        <v>-1.8</v>
      </c>
      <c r="AP51" s="346">
        <v>90961</v>
      </c>
      <c r="AQ51" s="347">
        <v>20.100000000000001</v>
      </c>
      <c r="AR51" s="348">
        <v>-21.9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1996919</v>
      </c>
      <c r="AN52" s="352">
        <v>56858</v>
      </c>
      <c r="AO52" s="353">
        <v>0.6</v>
      </c>
      <c r="AP52" s="354">
        <v>37720</v>
      </c>
      <c r="AQ52" s="355">
        <v>7.1</v>
      </c>
      <c r="AR52" s="356">
        <v>-6.5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2714471</v>
      </c>
      <c r="AN53" s="344">
        <v>78505</v>
      </c>
      <c r="AO53" s="345">
        <v>-24.1</v>
      </c>
      <c r="AP53" s="346">
        <v>106614</v>
      </c>
      <c r="AQ53" s="347">
        <v>17.2</v>
      </c>
      <c r="AR53" s="348">
        <v>-41.3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1808038</v>
      </c>
      <c r="AN54" s="352">
        <v>52290</v>
      </c>
      <c r="AO54" s="353">
        <v>-8</v>
      </c>
      <c r="AP54" s="354">
        <v>45545</v>
      </c>
      <c r="AQ54" s="355">
        <v>20.7</v>
      </c>
      <c r="AR54" s="356">
        <v>-28.7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2428091</v>
      </c>
      <c r="AN55" s="344">
        <v>71213</v>
      </c>
      <c r="AO55" s="345">
        <v>-9.3000000000000007</v>
      </c>
      <c r="AP55" s="346">
        <v>81768</v>
      </c>
      <c r="AQ55" s="347">
        <v>-23.3</v>
      </c>
      <c r="AR55" s="348">
        <v>14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1612803</v>
      </c>
      <c r="AN56" s="352">
        <v>47302</v>
      </c>
      <c r="AO56" s="353">
        <v>-9.5</v>
      </c>
      <c r="AP56" s="354">
        <v>37917</v>
      </c>
      <c r="AQ56" s="355">
        <v>-16.7</v>
      </c>
      <c r="AR56" s="356">
        <v>7.2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4456111</v>
      </c>
      <c r="AN57" s="344">
        <v>132713</v>
      </c>
      <c r="AO57" s="345">
        <v>86.4</v>
      </c>
      <c r="AP57" s="346">
        <v>65876</v>
      </c>
      <c r="AQ57" s="347">
        <v>-19.399999999999999</v>
      </c>
      <c r="AR57" s="348">
        <v>105.8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3385496</v>
      </c>
      <c r="AN58" s="352">
        <v>100828</v>
      </c>
      <c r="AO58" s="353">
        <v>113.2</v>
      </c>
      <c r="AP58" s="354">
        <v>36484</v>
      </c>
      <c r="AQ58" s="355">
        <v>-3.8</v>
      </c>
      <c r="AR58" s="356">
        <v>117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3430214</v>
      </c>
      <c r="AN59" s="344">
        <v>103716</v>
      </c>
      <c r="AO59" s="345">
        <v>-21.8</v>
      </c>
      <c r="AP59" s="346">
        <v>68468</v>
      </c>
      <c r="AQ59" s="347">
        <v>3.9</v>
      </c>
      <c r="AR59" s="348">
        <v>-25.7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2325404</v>
      </c>
      <c r="AN60" s="352">
        <v>70311</v>
      </c>
      <c r="AO60" s="353">
        <v>-30.3</v>
      </c>
      <c r="AP60" s="354">
        <v>34140</v>
      </c>
      <c r="AQ60" s="355">
        <v>-6.4</v>
      </c>
      <c r="AR60" s="356">
        <v>-23.9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3332384</v>
      </c>
      <c r="AN61" s="359">
        <v>97918</v>
      </c>
      <c r="AO61" s="360">
        <v>5.9</v>
      </c>
      <c r="AP61" s="361">
        <v>82737</v>
      </c>
      <c r="AQ61" s="362">
        <v>-0.3</v>
      </c>
      <c r="AR61" s="348">
        <v>6.2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2225732</v>
      </c>
      <c r="AN62" s="352">
        <v>65518</v>
      </c>
      <c r="AO62" s="353">
        <v>13.2</v>
      </c>
      <c r="AP62" s="354">
        <v>38361</v>
      </c>
      <c r="AQ62" s="355">
        <v>0.2</v>
      </c>
      <c r="AR62" s="356">
        <v>13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8Cc3Ak2KqZnHzuS/deGYjmOpd/Xzy/zdTt+HOGpKkXnXGJeM6lkNqahkCY2NG2/a32OLXbxvNXVfbBGZ6Fxr5g==" saltValue="ug/4iySwklPNYvjmRCZn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52UkVcPY8mbASV+KUL4XEdrGILTBX9CsiudQ5oqT1KEm/idh78SbSNzGdz+vkOrPd8F26gAstzC3NM4a62rLg==" saltValue="rV4G6LCowNsazfj1q/1J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yI4dlIeB8Ishkp5dtRsKn7JYOCCZq7iR6jRlLxU++ZH0CEUJOL6gQ0tktVMdFpQZAu7ZB3CWeVlfkltRkWVCg==" saltValue="S1cYRhb7zFv0wK5OjNeR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174" t="s">
        <v>3</v>
      </c>
      <c r="D47" s="1174"/>
      <c r="E47" s="1175"/>
      <c r="F47" s="11">
        <v>22.41</v>
      </c>
      <c r="G47" s="12">
        <v>23.81</v>
      </c>
      <c r="H47" s="12">
        <v>40.049999999999997</v>
      </c>
      <c r="I47" s="12">
        <v>41.11</v>
      </c>
      <c r="J47" s="13">
        <v>41.95</v>
      </c>
    </row>
    <row r="48" spans="2:10" ht="57.75" customHeight="1">
      <c r="B48" s="14"/>
      <c r="C48" s="1176" t="s">
        <v>4</v>
      </c>
      <c r="D48" s="1176"/>
      <c r="E48" s="1177"/>
      <c r="F48" s="15">
        <v>12.32</v>
      </c>
      <c r="G48" s="16">
        <v>14.65</v>
      </c>
      <c r="H48" s="16">
        <v>16.350000000000001</v>
      </c>
      <c r="I48" s="16">
        <v>15.26</v>
      </c>
      <c r="J48" s="17">
        <v>15.24</v>
      </c>
    </row>
    <row r="49" spans="2:10" ht="57.75" customHeight="1" thickBot="1">
      <c r="B49" s="18"/>
      <c r="C49" s="1178" t="s">
        <v>5</v>
      </c>
      <c r="D49" s="1178"/>
      <c r="E49" s="1179"/>
      <c r="F49" s="19">
        <v>7.71</v>
      </c>
      <c r="G49" s="20">
        <v>5.82</v>
      </c>
      <c r="H49" s="20">
        <v>20.8</v>
      </c>
      <c r="I49" s="20">
        <v>2.5499999999999998</v>
      </c>
      <c r="J49" s="21">
        <v>3.77</v>
      </c>
    </row>
    <row r="50" spans="2:10" ht="13.5" customHeight="1"/>
    <row r="51" spans="2:10" ht="13.5" hidden="1" customHeight="1"/>
    <row r="52" spans="2:10" ht="13.5" hidden="1" customHeight="1"/>
    <row r="53" spans="2:10" ht="13.5" hidden="1" customHeight="1"/>
  </sheetData>
  <sheetProtection algorithmName="SHA-512" hashValue="CfB5oGBzqJ9l8OxypJCWbktc+FmtS8nc2cunhVAmPQvHsA4GQFzGVT/W51OBSv7w1zeQZcIMWRTBWT4pKaSWFw==" saltValue="iwSwlLgl10vgdkcmg+x7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WS14088</cp:lastModifiedBy>
  <cp:lastPrinted>2019-03-15T08:56:45Z</cp:lastPrinted>
  <dcterms:created xsi:type="dcterms:W3CDTF">2019-02-14T02:35:15Z</dcterms:created>
  <dcterms:modified xsi:type="dcterms:W3CDTF">2019-03-20T01:06:18Z</dcterms:modified>
  <cp:category/>
</cp:coreProperties>
</file>