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S14178\Desktop\"/>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5" i="9" l="1"/>
  <c r="BG34"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W38" i="9"/>
  <c r="BW39" i="9" s="1"/>
  <c r="BW40" i="9" s="1"/>
  <c r="BW41" i="9" s="1"/>
  <c r="BW42" i="9" s="1"/>
  <c r="BE38" i="9"/>
  <c r="AM38" i="9"/>
  <c r="U38" i="9"/>
  <c r="C38" i="9"/>
  <c r="BW37" i="9"/>
  <c r="BE37" i="9"/>
  <c r="U37" i="9"/>
  <c r="C37" i="9"/>
  <c r="BW36" i="9"/>
  <c r="BE36" i="9"/>
  <c r="C36" i="9"/>
  <c r="BW35" i="9"/>
  <c r="C35" i="9"/>
  <c r="BW34" i="9"/>
  <c r="U34" i="9"/>
  <c r="U35" i="9" s="1"/>
  <c r="U36" i="9" s="1"/>
  <c r="C34" i="9"/>
  <c r="CO34" i="9" l="1"/>
  <c r="CO35" i="9" s="1"/>
  <c r="CO36" i="9" s="1"/>
  <c r="CO37" i="9" s="1"/>
  <c r="AM34" i="9"/>
  <c r="AM35" i="9" s="1"/>
  <c r="AM36" i="9" s="1"/>
  <c r="AM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<sst xmlns="http://schemas.openxmlformats.org/spreadsheetml/2006/main" count="1052" uniqueCount="572">
  <si>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</si>
  <si>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</si>
  <si>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</si>
  <si>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</si>
  <si>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</si>
  <si>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</si>
  <si>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</si>
  <si>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</si>
  <si>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</si>
  <si>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</si>
  <si>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</si>
  <si>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</si>
  <si>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</si>
  <si>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</si>
  <si>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</si>
  <si>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</si>
  <si>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</si>
  <si>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</si>
  <si>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</si>
  <si>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</si>
  <si>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</si>
  <si>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</si>
  <si>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</si>
  <si>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</si>
  <si>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</si>
  <si>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</si>
  <si>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</si>
  <si>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</si>
  <si>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</si>
  <si>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</si>
  <si>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</si>
  <si>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</si>
  <si>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</si>
  <si>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</si>
  <si>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</si>
  <si>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</si>
  <si>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</si>
  <si>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</si>
  <si>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</si>
  <si>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</si>
  <si>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</si>
  <si>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</si>
  <si>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</si>
  <si>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</si>
  <si>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</si>
  <si>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</si>
  <si>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</si>
  <si>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</si>
  <si>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</si>
  <si>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</si>
  <si>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</si>
  <si>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</si>
  <si>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</si>
  <si>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</si>
  <si>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</si>
  <si>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</si>
  <si>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</si>
  <si>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</si>
  <si>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</si>
  <si>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</si>
  <si>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</si>
  <si>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</si>
  <si>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</si>
  <si>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</si>
  <si>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</si>
  <si>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</si>
  <si>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</si>
  <si>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</si>
  <si>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</si>
  <si>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</si>
  <si>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</si>
  <si>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</si>
  <si>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</si>
  <si>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</si>
  <si>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</si>
  <si>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</si>
  <si>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</si>
  <si>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</si>
  <si>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</si>
  <si>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</si>
  <si>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</si>
  <si>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妙高市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</si>
  <si>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</si>
  <si>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</si>
  <si>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</si>
  <si>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</si>
  <si>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</si>
  <si>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</si>
  <si>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</si>
  <si>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</si>
  <si>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</si>
  <si>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</si>
  <si>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</si>
  <si>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</si>
  <si>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</si>
  <si>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</si>
  <si>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</si>
  <si>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</si>
  <si>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</si>
  <si>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</si>
  <si>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</si>
  <si>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</si>
  <si>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</si>
  <si>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</si>
  <si>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</si>
  <si>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</si>
  <si>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</si>
  <si>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</si>
  <si>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</si>
  <si>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</si>
  <si>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</si>
  <si>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</si>
  <si>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</si>
  <si>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</si>
  <si>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</si>
  <si>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</si>
  <si>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</si>
  <si>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</si>
  <si>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</si>
  <si>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</si>
  <si>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</si>
  <si>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</si>
  <si>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</si>
  <si>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</si>
  <si>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</si>
  <si>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</si>
  <si>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</si>
  <si>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</si>
  <si>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</si>
  <si>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</si>
  <si>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</si>
  <si>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</si>
  <si>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</si>
  <si>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</si>
  <si>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</si>
  <si>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</si>
  <si>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</si>
  <si>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</si>
  <si>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</si>
  <si>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</si>
  <si>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</si>
  <si>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</si>
  <si>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</si>
  <si>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</si>
  <si>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</si>
  <si>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</si>
  <si>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</si>
  <si>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</si>
  <si>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</si>
  <si>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</si>
  <si>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</si>
  <si>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</si>
  <si>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</si>
  <si>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</si>
  <si>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</si>
  <si>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</si>
  <si>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</si>
  <si>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</si>
  <si>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</si>
  <si>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</si>
  <si>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</si>
  <si>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</si>
  <si>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</si>
  <si>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</si>
  <si>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</si>
  <si>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</si>
  <si>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</si>
  <si>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</si>
  <si>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</si>
  <si>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</si>
  <si>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</si>
  <si>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</si>
  <si>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</si>
  <si>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</si>
  <si>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</si>
  <si>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</si>
  <si>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</si>
  <si>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</si>
  <si>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</si>
  <si>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</si>
  <si>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</si>
  <si>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</si>
  <si>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</si>
  <si>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</si>
  <si>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</si>
  <si>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</si>
  <si>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</si>
  <si>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</si>
  <si>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</si>
  <si>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</si>
  <si>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</si>
  <si>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</si>
  <si>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</si>
  <si>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</si>
  <si>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</si>
  <si>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新潟県妙高市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</si>
  <si>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</si>
  <si>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</si>
  <si>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</si>
  <si>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</si>
  <si>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</si>
  <si>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</si>
  <si>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</si>
  <si>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</si>
  <si>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</si>
  <si>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</si>
  <si>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</si>
  <si>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</si>
  <si>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</si>
  <si>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</si>
  <si>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</si>
  <si>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</si>
  <si>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</si>
  <si>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</si>
  <si>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</si>
  <si>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</si>
  <si>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</si>
  <si>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</si>
  <si>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</si>
  <si>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</si>
  <si>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</si>
  <si>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</si>
  <si>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</si>
  <si>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</si>
  <si>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</si>
  <si>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</si>
  <si>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</si>
  <si>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</si>
  <si>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</si>
  <si>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</si>
  <si>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</si>
  <si>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</si>
  <si>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</si>
  <si>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</si>
  <si>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</si>
  <si>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</si>
  <si>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</si>
  <si>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</si>
  <si>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</si>
  <si>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</si>
  <si>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</si>
  <si>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</si>
  <si>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</si>
  <si>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</si>
  <si>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</si>
  <si>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</si>
  <si>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</si>
  <si>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</si>
  <si>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</si>
  <si>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</si>
  <si>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</si>
  <si>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</si>
  <si>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</si>
  <si>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</si>
  <si>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</si>
  <si>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</si>
  <si>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</si>
  <si>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</si>
  <si>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</si>
  <si>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</si>
  <si>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</si>
  <si>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</si>
  <si>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</si>
  <si>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</si>
  <si>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</si>
  <si>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</si>
  <si>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</si>
  <si>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</si>
  <si>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</si>
  <si>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</si>
  <si>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</si>
  <si>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</si>
  <si>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</si>
  <si>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</si>
  <si>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</si>
  <si>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</si>
  <si>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</si>
  <si>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</si>
  <si>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</si>
  <si>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</si>
  <si>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</si>
  <si>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</si>
  <si>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</si>
  <si>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</si>
  <si>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</si>
  <si>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</si>
  <si>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</si>
  <si>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</si>
  <si>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</si>
  <si>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</si>
  <si>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</si>
  <si>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</si>
  <si>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</si>
  <si>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</si>
  <si>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</si>
  <si>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</si>
  <si>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</si>
  <si>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</si>
  <si>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</si>
  <si>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</si>
  <si>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</si>
  <si>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</si>
  <si>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</si>
  <si>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</si>
  <si>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</si>
  <si>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</si>
  <si>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</si>
  <si>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</si>
  <si>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</si>
  <si>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</si>
  <si>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</si>
  <si>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</si>
  <si>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</si>
  <si>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</si>
  <si>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</si>
  <si>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</si>
  <si>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</si>
  <si>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</si>
  <si>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</si>
  <si>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</si>
  <si>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ガス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</si>
  <si>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</si>
  <si>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</si>
  <si>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</si>
  <si>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</si>
  <si>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</si>
  <si>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</si>
  <si>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</si>
  <si>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</si>
  <si>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</si>
  <si>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</si>
  <si>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</si>
  <si>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</si>
  <si>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</si>
  <si>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</si>
  <si>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</si>
  <si>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</si>
  <si>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</si>
  <si>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</si>
  <si>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</si>
  <si>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</si>
  <si>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</si>
  <si>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</si>
  <si>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</si>
  <si>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</si>
  <si>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新潟県妙高市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</si>
  <si>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</si>
  <si>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</si>
  <si>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</si>
  <si>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</si>
  <si>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</si>
  <si>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</si>
  <si>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</si>
  <si>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</si>
  <si>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</si>
  <si>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</si>
  <si>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</si>
  <si>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</si>
  <si>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</si>
  <si>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</si>
  <si>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</si>
  <si>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</si>
  <si>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</si>
  <si>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</si>
  <si>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</si>
  <si>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</si>
  <si>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</si>
  <si>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</si>
  <si>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</si>
  <si>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</si>
  <si>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</si>
  <si>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</si>
  <si>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</si>
  <si>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</si>
  <si>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</si>
  <si>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</si>
  <si>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</si>
  <si>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</si>
  <si>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</si>
  <si>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</si>
  <si>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</si>
  <si>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</si>
  <si>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</si>
  <si>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ガス事業会計</t>
    <phoneticPr fontId="5"/>
  </si>
  <si>
    <t>法適用企業</t>
    <phoneticPr fontId="5"/>
  </si>
  <si>
    <t>水道事業会計</t>
    <phoneticPr fontId="5"/>
  </si>
  <si>
    <t>公共下水道事業会計</t>
    <phoneticPr fontId="5"/>
  </si>
  <si>
    <t>農業集落排水事業会計</t>
    <phoneticPr fontId="5"/>
  </si>
  <si>
    <t>簡易水道事業特別会計</t>
    <phoneticPr fontId="5"/>
  </si>
  <si>
    <t>法非適用企業</t>
    <phoneticPr fontId="5"/>
  </si>
  <si>
    <t>高柳工場団地開発事業特別会計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</si>
  <si>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</si>
  <si>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</si>
  <si>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</si>
  <si>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</si>
  <si>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</si>
  <si>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</si>
  <si>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</si>
  <si>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</si>
  <si>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</si>
  <si>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</si>
  <si>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</si>
  <si>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</si>
  <si>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</si>
  <si>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</si>
  <si>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</si>
  <si>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</si>
  <si>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</si>
  <si>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</si>
  <si>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</si>
  <si>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</si>
  <si>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</si>
  <si>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</si>
  <si>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</si>
  <si>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</si>
  <si>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</si>
  <si>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</si>
  <si>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</si>
  <si>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</si>
  <si>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</si>
  <si>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</si>
  <si>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</si>
  <si>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</si>
  <si>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</si>
  <si>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</si>
  <si>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</si>
  <si>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</si>
  <si>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</si>
  <si>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</si>
  <si>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</si>
  <si>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</si>
  <si>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</si>
  <si>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</si>
  <si>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</si>
  <si>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</si>
  <si>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</si>
  <si>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</si>
  <si>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</si>
  <si>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</si>
  <si>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</si>
  <si>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</si>
  <si>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</si>
  <si>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</si>
  <si>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</si>
  <si>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</si>
  <si>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</si>
  <si>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</si>
  <si>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</si>
  <si>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</si>
  <si>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</si>
  <si>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</si>
  <si>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</si>
  <si>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</si>
  <si>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</si>
  <si>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</si>
  <si>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</si>
  <si>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</si>
  <si>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</si>
  <si>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</si>
  <si>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</si>
  <si>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</si>
  <si>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</si>
  <si>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</si>
  <si>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</si>
  <si>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</si>
  <si>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</si>
  <si>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</si>
  <si>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</si>
  <si>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</si>
  <si>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</si>
  <si>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</si>
  <si>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</si>
  <si>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</si>
  <si>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</si>
  <si>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</si>
  <si>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</si>
  <si>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</si>
  <si>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</si>
  <si>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</si>
  <si>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</si>
  <si>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</si>
  <si>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</si>
  <si>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</si>
  <si>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</si>
  <si>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</si>
  <si>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</si>
  <si>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</si>
  <si>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</si>
  <si>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</si>
  <si>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</si>
  <si>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</si>
  <si>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</si>
  <si>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</si>
  <si>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</si>
  <si>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</si>
  <si>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</si>
  <si>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</si>
  <si>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</si>
  <si>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</si>
  <si>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</si>
  <si>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</si>
  <si>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</si>
  <si>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</si>
  <si>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</si>
  <si>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</si>
  <si>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</si>
  <si>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</si>
  <si>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</si>
  <si>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</si>
  <si>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</si>
  <si>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</si>
  <si>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</si>
  <si>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</si>
  <si>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</si>
  <si>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</si>
  <si>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</si>
  <si>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</si>
  <si>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</si>
  <si>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</si>
  <si>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</si>
  <si>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</si>
  <si>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</si>
  <si>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</si>
  <si>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</si>
  <si>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</si>
  <si>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</si>
  <si>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</si>
  <si>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</si>
  <si>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</si>
  <si>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</si>
  <si>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</si>
  <si>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</si>
  <si>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</si>
  <si>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水道事業会計</t>
  </si>
  <si>
    <t>ガス事業会計</t>
  </si>
  <si>
    <t>公共下水道事業会計</t>
  </si>
  <si>
    <t>国民健康保険特別会計</t>
  </si>
  <si>
    <t>高柳工場団地開発事業特別会計</t>
  </si>
  <si>
    <t>農業集落排水事業会計</t>
  </si>
  <si>
    <t>介護保険特別会計</t>
  </si>
  <si>
    <t>その他会計（赤字）</t>
  </si>
  <si>
    <t>その他会計（黒字）</t>
  </si>
  <si>
    <t>妙高ふるさと振興</t>
    <rPh sb="0" eb="2">
      <t>ミョウコウ</t>
    </rPh>
    <rPh sb="6" eb="8">
      <t>シンコウ</t>
    </rPh>
    <phoneticPr fontId="2"/>
  </si>
  <si>
    <t>まちづくり新井</t>
    <rPh sb="5" eb="7">
      <t>アライ</t>
    </rPh>
    <phoneticPr fontId="2"/>
  </si>
  <si>
    <t>妙高文化振興事業団</t>
    <rPh sb="0" eb="2">
      <t>ミョウコウ</t>
    </rPh>
    <rPh sb="2" eb="4">
      <t>ブンカ</t>
    </rPh>
    <rPh sb="4" eb="6">
      <t>シンコウ</t>
    </rPh>
    <rPh sb="6" eb="9">
      <t>ジギョウダン</t>
    </rPh>
    <phoneticPr fontId="2"/>
  </si>
  <si>
    <t>妙高市土地開発公社</t>
    <rPh sb="0" eb="3">
      <t>ミョウコウシ</t>
    </rPh>
    <rPh sb="3" eb="5">
      <t>トチ</t>
    </rPh>
    <rPh sb="5" eb="7">
      <t>カイハツ</t>
    </rPh>
    <rPh sb="7" eb="9">
      <t>コウシャ</t>
    </rPh>
    <phoneticPr fontId="2"/>
  </si>
  <si>
    <t>-</t>
    <phoneticPr fontId="2"/>
  </si>
  <si>
    <t>-</t>
    <phoneticPr fontId="2"/>
  </si>
  <si>
    <t>上越地域消防事務組合</t>
    <rPh sb="0" eb="2">
      <t>ジョウエツ</t>
    </rPh>
    <rPh sb="2" eb="4">
      <t>チイキ</t>
    </rPh>
    <rPh sb="4" eb="6">
      <t>ショウボウ</t>
    </rPh>
    <rPh sb="6" eb="8">
      <t>ジム</t>
    </rPh>
    <rPh sb="8" eb="10">
      <t>クミアイ</t>
    </rPh>
    <phoneticPr fontId="2"/>
  </si>
  <si>
    <t>新井頸南広域行政組合</t>
    <rPh sb="0" eb="2">
      <t>アライ</t>
    </rPh>
    <rPh sb="2" eb="3">
      <t>クビ</t>
    </rPh>
    <rPh sb="3" eb="4">
      <t>ミナミ</t>
    </rPh>
    <rPh sb="4" eb="6">
      <t>コウイキ</t>
    </rPh>
    <rPh sb="6" eb="8">
      <t>ギョウセイ</t>
    </rPh>
    <rPh sb="8" eb="10">
      <t>クミアイ</t>
    </rPh>
    <phoneticPr fontId="2"/>
  </si>
  <si>
    <t>上越広域伝染病院組合</t>
    <rPh sb="0" eb="2">
      <t>ジョウエツ</t>
    </rPh>
    <rPh sb="2" eb="4">
      <t>コウイキ</t>
    </rPh>
    <rPh sb="4" eb="6">
      <t>デンセン</t>
    </rPh>
    <rPh sb="6" eb="8">
      <t>ビョウイン</t>
    </rPh>
    <rPh sb="8" eb="10">
      <t>クミアイ</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</si>
  <si>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</si>
  <si>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</si>
  <si>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3">
      <t>ニイガタケン</t>
    </rPh>
    <rPh sb="3" eb="6">
      <t>シチョウソン</t>
    </rPh>
    <rPh sb="6" eb="8">
      <t>ソウゴウ</t>
    </rPh>
    <rPh sb="8" eb="10">
      <t>ジム</t>
    </rPh>
    <rPh sb="10" eb="12">
      <t>クミアイ</t>
    </rPh>
    <rPh sb="13" eb="16">
      <t>ショウボウダン</t>
    </rPh>
    <rPh sb="16" eb="17">
      <t>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</si>
  <si>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</si>
  <si>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</si>
  <si>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</si>
  <si>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</si>
  <si>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5" eb="17">
      <t>コウキ</t>
    </rPh>
    <rPh sb="17" eb="20">
      <t>コウレイシャ</t>
    </rPh>
    <rPh sb="20" eb="22">
      <t>イリョウ</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</si>
  <si>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</si>
  <si>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</si>
  <si>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</si>
  <si>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</si>
  <si>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</si>
  <si>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</si>
  <si>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</si>
  <si>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</si>
  <si>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</si>
  <si>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</si>
  <si>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</si>
  <si>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年次的に改善傾向にあり、類似団体と比較して、将来負担比率では、33.4ポイント、実質公債費比率では1.0ポイント下回っており、今後もこの水準が維持できるように、可能な限りの基金残高の維持と市債残高の抑制を進めていきたいと考えます。</t>
    <rPh sb="0" eb="2">
      <t>ショウライ</t>
    </rPh>
    <rPh sb="2" eb="4">
      <t>フタン</t>
    </rPh>
    <rPh sb="4" eb="6">
      <t>ヒリツ</t>
    </rPh>
    <rPh sb="7" eb="9">
      <t>ジッシツ</t>
    </rPh>
    <rPh sb="9" eb="12">
      <t>コウサイヒ</t>
    </rPh>
    <rPh sb="12" eb="14">
      <t>ヒリツ</t>
    </rPh>
    <rPh sb="18" eb="20">
      <t>ネンジ</t>
    </rPh>
    <rPh sb="20" eb="21">
      <t>テキ</t>
    </rPh>
    <rPh sb="22" eb="24">
      <t>カイゼン</t>
    </rPh>
    <rPh sb="24" eb="26">
      <t>ケイコウ</t>
    </rPh>
    <rPh sb="30" eb="32">
      <t>ルイジ</t>
    </rPh>
    <rPh sb="32" eb="34">
      <t>ダンタイ</t>
    </rPh>
    <rPh sb="35" eb="37">
      <t>ヒカク</t>
    </rPh>
    <rPh sb="40" eb="42">
      <t>ショウライ</t>
    </rPh>
    <rPh sb="42" eb="44">
      <t>フタン</t>
    </rPh>
    <rPh sb="44" eb="46">
      <t>ヒリツ</t>
    </rPh>
    <rPh sb="58" eb="60">
      <t>ジッシツ</t>
    </rPh>
    <rPh sb="60" eb="63">
      <t>コウサイヒ</t>
    </rPh>
    <rPh sb="63" eb="65">
      <t>ヒリツ</t>
    </rPh>
    <rPh sb="74" eb="76">
      <t>シタマワ</t>
    </rPh>
    <rPh sb="81" eb="83">
      <t>コンゴ</t>
    </rPh>
    <rPh sb="86" eb="88">
      <t>スイジュン</t>
    </rPh>
    <rPh sb="89" eb="91">
      <t>イジ</t>
    </rPh>
    <rPh sb="98" eb="100">
      <t>カノウ</t>
    </rPh>
    <rPh sb="101" eb="102">
      <t>カギ</t>
    </rPh>
    <rPh sb="104" eb="106">
      <t>キキン</t>
    </rPh>
    <rPh sb="106" eb="108">
      <t>ザンダカ</t>
    </rPh>
    <rPh sb="109" eb="111">
      <t>イジ</t>
    </rPh>
    <rPh sb="112" eb="114">
      <t>シサイ</t>
    </rPh>
    <rPh sb="114" eb="116">
      <t>ザンダカ</t>
    </rPh>
    <rPh sb="117" eb="119">
      <t>ヨクセイ</t>
    </rPh>
    <rPh sb="120" eb="121">
      <t>スス</t>
    </rPh>
    <rPh sb="128" eb="129">
      <t>カンガ</t>
    </rPh>
    <phoneticPr fontId="5"/>
  </si>
  <si>
    <t>将来負担比率は財政調整基金の残高維持や市債残高の減少に伴い、低水準を維持しております。また、有形固定資産減価償却率は、類似団体と比較し1.3ポイント下回っており、市町村合併後に認定こども園を中心とする新設、統廃合を進めてきた成果と考えております。今後も、計画的な施設の更新・維持管理を行うとともに、将来負担比率が増加しないよう、可能な限りの基金残高の維持と、市債残高の抑制を進めていきたいと考えます。</t>
    <rPh sb="0" eb="2">
      <t>ショウライ</t>
    </rPh>
    <rPh sb="2" eb="4">
      <t>フタン</t>
    </rPh>
    <rPh sb="4" eb="6">
      <t>ヒリツ</t>
    </rPh>
    <rPh sb="7" eb="9">
      <t>ザイセイ</t>
    </rPh>
    <rPh sb="9" eb="11">
      <t>チョウセイ</t>
    </rPh>
    <rPh sb="11" eb="13">
      <t>キキン</t>
    </rPh>
    <rPh sb="14" eb="16">
      <t>ザンダカ</t>
    </rPh>
    <rPh sb="16" eb="18">
      <t>イジ</t>
    </rPh>
    <rPh sb="19" eb="21">
      <t>シサイ</t>
    </rPh>
    <rPh sb="21" eb="23">
      <t>ザンダカ</t>
    </rPh>
    <rPh sb="24" eb="26">
      <t>ゲンショウ</t>
    </rPh>
    <rPh sb="27" eb="28">
      <t>トモナ</t>
    </rPh>
    <rPh sb="34" eb="36">
      <t>イジ</t>
    </rPh>
    <rPh sb="46" eb="48">
      <t>ユウケイ</t>
    </rPh>
    <rPh sb="48" eb="50">
      <t>コテイ</t>
    </rPh>
    <rPh sb="50" eb="52">
      <t>シサン</t>
    </rPh>
    <rPh sb="52" eb="54">
      <t>ゲンカ</t>
    </rPh>
    <rPh sb="54" eb="56">
      <t>ショウキャク</t>
    </rPh>
    <rPh sb="56" eb="57">
      <t>リツ</t>
    </rPh>
    <rPh sb="59" eb="61">
      <t>ルイジ</t>
    </rPh>
    <rPh sb="61" eb="63">
      <t>ダンタイ</t>
    </rPh>
    <rPh sb="64" eb="66">
      <t>ヒカク</t>
    </rPh>
    <rPh sb="74" eb="76">
      <t>シタマワ</t>
    </rPh>
    <rPh sb="81" eb="84">
      <t>シチョウソン</t>
    </rPh>
    <rPh sb="84" eb="86">
      <t>ガッペイ</t>
    </rPh>
    <rPh sb="86" eb="87">
      <t>ゴ</t>
    </rPh>
    <rPh sb="88" eb="90">
      <t>ニンテイ</t>
    </rPh>
    <rPh sb="93" eb="94">
      <t>エン</t>
    </rPh>
    <rPh sb="95" eb="97">
      <t>チュウシン</t>
    </rPh>
    <rPh sb="100" eb="102">
      <t>シンセツ</t>
    </rPh>
    <rPh sb="103" eb="106">
      <t>トウハイゴウ</t>
    </rPh>
    <rPh sb="107" eb="108">
      <t>スス</t>
    </rPh>
    <rPh sb="112" eb="114">
      <t>セイカ</t>
    </rPh>
    <rPh sb="115" eb="116">
      <t>カンガ</t>
    </rPh>
    <rPh sb="123" eb="125">
      <t>コンゴ</t>
    </rPh>
    <rPh sb="127" eb="130">
      <t>ケイカクテキ</t>
    </rPh>
    <rPh sb="131" eb="133">
      <t>シセツ</t>
    </rPh>
    <rPh sb="134" eb="136">
      <t>コウシン</t>
    </rPh>
    <rPh sb="137" eb="139">
      <t>イジ</t>
    </rPh>
    <rPh sb="139" eb="141">
      <t>カンリ</t>
    </rPh>
    <rPh sb="142" eb="143">
      <t>オコナ</t>
    </rPh>
    <rPh sb="149" eb="151">
      <t>ショウライ</t>
    </rPh>
    <rPh sb="151" eb="153">
      <t>フタン</t>
    </rPh>
    <rPh sb="153" eb="155">
      <t>ヒリツ</t>
    </rPh>
    <rPh sb="156" eb="158">
      <t>ゾウカ</t>
    </rPh>
    <rPh sb="164" eb="166">
      <t>カノウ</t>
    </rPh>
    <rPh sb="167" eb="168">
      <t>カギ</t>
    </rPh>
    <rPh sb="170" eb="172">
      <t>キキン</t>
    </rPh>
    <rPh sb="172" eb="174">
      <t>ザンダカ</t>
    </rPh>
    <rPh sb="175" eb="177">
      <t>イジ</t>
    </rPh>
    <rPh sb="179" eb="181">
      <t>シサイ</t>
    </rPh>
    <rPh sb="181" eb="183">
      <t>ザンダカ</t>
    </rPh>
    <rPh sb="184" eb="186">
      <t>ヨクセイ</t>
    </rPh>
    <rPh sb="187" eb="188">
      <t>スス</t>
    </rPh>
    <rPh sb="195" eb="196">
      <t>カンガ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</si>
</sst>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105356</c:v>
                </c:pt>
                <c:pt idx="1">
                  <c:v>103443</c:v>
                </c:pt>
                <c:pt idx="2">
                  <c:v>78505</c:v>
                </c:pt>
                <c:pt idx="3">
                  <c:v>71213</c:v>
                </c:pt>
                <c:pt idx="4">
                  <c:v>132713</c:v>
                </c:pt>
              </c:numCache>
            </c:numRef>
          </c:val>
          <c:smooth val="0"/>
        </c:ser>
        <c:dLbls>
          <c:showLegendKey val="0"/>
          <c:showVal val="0"/>
          <c:showCatName val="0"/>
          <c:showSerName val="0"/>
          <c:showPercent val="0"/>
          <c:showBubbleSize val="0"/>
        </c:dLbls>
        <c:marker val="1"/>
        <c:smooth val="0"/>
        <c:axId val="246463344"/>
        <c:axId val="245201376"/>
      </c:lineChart>
      <c:catAx>
        <c:axId val="246463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5201376"/>
        <c:crosses val="autoZero"/>
        <c:auto val="1"/>
        <c:lblAlgn val="ctr"/>
        <c:lblOffset val="100"/>
        <c:tickLblSkip val="1"/>
        <c:tickMarkSkip val="1"/>
        <c:noMultiLvlLbl val="0"/>
      </c:catAx>
      <c:valAx>
        <c:axId val="2452013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463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11.71</c:v>
                </c:pt>
                <c:pt idx="1">
                  <c:v>12.32</c:v>
                </c:pt>
                <c:pt idx="2">
                  <c:v>14.65</c:v>
                </c:pt>
                <c:pt idx="3">
                  <c:v>16.350000000000001</c:v>
                </c:pt>
                <c:pt idx="4">
                  <c:v>15.26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17.84</c:v>
                </c:pt>
                <c:pt idx="1">
                  <c:v>22.41</c:v>
                </c:pt>
                <c:pt idx="2">
                  <c:v>23.81</c:v>
                </c:pt>
                <c:pt idx="3">
                  <c:v>40.049999999999997</c:v>
                </c:pt>
                <c:pt idx="4">
                  <c:v>41.11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9047360"/>
        <c:axId val="409047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4.5599999999999996</c:v>
                </c:pt>
                <c:pt idx="1">
                  <c:v>7.71</c:v>
                </c:pt>
                <c:pt idx="2">
                  <c:v>5.82</c:v>
                </c:pt>
                <c:pt idx="3">
                  <c:v>20.8</c:v>
                </c:pt>
                <c:pt idx="4">
                  <c:v>2.5499999999999998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9047360"/>
        <c:axId val="409047744"/>
      </c:lineChart>
      <c:catAx>
        <c:axId val="40904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9047744"/>
        <c:crosses val="autoZero"/>
        <c:auto val="1"/>
        <c:lblAlgn val="ctr"/>
        <c:lblOffset val="100"/>
        <c:tickLblSkip val="1"/>
        <c:tickMarkSkip val="1"/>
        <c:noMultiLvlLbl val="0"/>
      </c:catAx>
      <c:valAx>
        <c:axId val="409047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04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0.01</c:v>
                </c:pt>
                <c:pt idx="4">
                  <c:v>#N/A</c:v>
                </c:pt>
                <c:pt idx="5">
                  <c:v>0.02</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0.39</c:v>
                </c:pt>
                <c:pt idx="2">
                  <c:v>#N/A</c:v>
                </c:pt>
                <c:pt idx="3">
                  <c:v>0.49</c:v>
                </c:pt>
                <c:pt idx="4">
                  <c:v>#N/A</c:v>
                </c:pt>
                <c:pt idx="5">
                  <c:v>0.99</c:v>
                </c:pt>
                <c:pt idx="6">
                  <c:v>#N/A</c:v>
                </c:pt>
                <c:pt idx="7">
                  <c:v>0.75</c:v>
                </c:pt>
                <c:pt idx="8">
                  <c:v>#N/A</c:v>
                </c:pt>
                <c:pt idx="9">
                  <c:v>0.49</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1.44</c:v>
                </c:pt>
                <c:pt idx="2">
                  <c:v>#N/A</c:v>
                </c:pt>
                <c:pt idx="3">
                  <c:v>1.48</c:v>
                </c:pt>
                <c:pt idx="4">
                  <c:v>#N/A</c:v>
                </c:pt>
                <c:pt idx="5">
                  <c:v>1.34</c:v>
                </c:pt>
                <c:pt idx="6">
                  <c:v>#N/A</c:v>
                </c:pt>
                <c:pt idx="7">
                  <c:v>1</c:v>
                </c:pt>
                <c:pt idx="8">
                  <c:v>#N/A</c:v>
                </c:pt>
                <c:pt idx="9">
                  <c:v>0.85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高柳工場団地開発事業特別会計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1.53</c:v>
                </c:pt>
                <c:pt idx="2">
                  <c:v>#N/A</c:v>
                </c:pt>
                <c:pt idx="3">
                  <c:v>1.74</c:v>
                </c:pt>
                <c:pt idx="4">
                  <c:v>#N/A</c:v>
                </c:pt>
                <c:pt idx="5">
                  <c:v>1.78</c:v>
                </c:pt>
                <c:pt idx="6">
                  <c:v>#N/A</c:v>
                </c:pt>
                <c:pt idx="7">
                  <c:v>1.6</c:v>
                </c:pt>
                <c:pt idx="8">
                  <c:v>#N/A</c:v>
                </c:pt>
                <c:pt idx="9">
                  <c:v>1.21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2.3199999999999998</c:v>
                </c:pt>
                <c:pt idx="2">
                  <c:v>#N/A</c:v>
                </c:pt>
                <c:pt idx="3">
                  <c:v>2.82</c:v>
                </c:pt>
                <c:pt idx="4">
                  <c:v>#N/A</c:v>
                </c:pt>
                <c:pt idx="5">
                  <c:v>2.2999999999999998</c:v>
                </c:pt>
                <c:pt idx="6">
                  <c:v>#N/A</c:v>
                </c:pt>
                <c:pt idx="7">
                  <c:v>2.21</c:v>
                </c:pt>
                <c:pt idx="8">
                  <c:v>#N/A</c:v>
                </c:pt>
                <c:pt idx="9">
                  <c:v>2.5499999999999998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2.91</c:v>
                </c:pt>
                <c:pt idx="2">
                  <c:v>#N/A</c:v>
                </c:pt>
                <c:pt idx="3">
                  <c:v>3.32</c:v>
                </c:pt>
                <c:pt idx="4">
                  <c:v>#N/A</c:v>
                </c:pt>
                <c:pt idx="5">
                  <c:v>3.4</c:v>
                </c:pt>
                <c:pt idx="6">
                  <c:v>#N/A</c:v>
                </c:pt>
                <c:pt idx="7">
                  <c:v>3.13</c:v>
                </c:pt>
                <c:pt idx="8">
                  <c:v>#N/A</c:v>
                </c:pt>
                <c:pt idx="9">
                  <c:v>3.73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ガス事業会計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6.78</c:v>
                </c:pt>
                <c:pt idx="2">
                  <c:v>#N/A</c:v>
                </c:pt>
                <c:pt idx="3">
                  <c:v>7.27</c:v>
                </c:pt>
                <c:pt idx="4">
                  <c:v>#N/A</c:v>
                </c:pt>
                <c:pt idx="5">
                  <c:v>7.92</c:v>
                </c:pt>
                <c:pt idx="6">
                  <c:v>#N/A</c:v>
                </c:pt>
                <c:pt idx="7">
                  <c:v>8.1300000000000008</c:v>
                </c:pt>
                <c:pt idx="8">
                  <c:v>#N/A</c:v>
                </c:pt>
                <c:pt idx="9">
                  <c:v>8.75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6.05</c:v>
                </c:pt>
                <c:pt idx="2">
                  <c:v>#N/A</c:v>
                </c:pt>
                <c:pt idx="3">
                  <c:v>6.8</c:v>
                </c:pt>
                <c:pt idx="4">
                  <c:v>#N/A</c:v>
                </c:pt>
                <c:pt idx="5">
                  <c:v>7.42</c:v>
                </c:pt>
                <c:pt idx="6">
                  <c:v>#N/A</c:v>
                </c:pt>
                <c:pt idx="7">
                  <c:v>7.97</c:v>
                </c:pt>
                <c:pt idx="8">
                  <c:v>#N/A</c:v>
                </c:pt>
                <c:pt idx="9">
                  <c:v>9.2799999999999994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11.7</c:v>
                </c:pt>
                <c:pt idx="2">
                  <c:v>#N/A</c:v>
                </c:pt>
                <c:pt idx="3">
                  <c:v>12.31</c:v>
                </c:pt>
                <c:pt idx="4">
                  <c:v>#N/A</c:v>
                </c:pt>
                <c:pt idx="5">
                  <c:v>14.64</c:v>
                </c:pt>
                <c:pt idx="6">
                  <c:v>#N/A</c:v>
                </c:pt>
                <c:pt idx="7">
                  <c:v>16.34</c:v>
                </c:pt>
                <c:pt idx="8">
                  <c:v>#N/A</c:v>
                </c:pt>
                <c:pt idx="9">
                  <c:v>15.26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94653592"/>
        <c:axId val="394659096"/>
      </c:barChart>
      <c:catAx>
        <c:axId val="394653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659096"/>
        <c:crosses val="autoZero"/>
        <c:auto val="1"/>
        <c:lblAlgn val="ctr"/>
        <c:lblOffset val="100"/>
        <c:tickLblSkip val="1"/>
        <c:tickMarkSkip val="1"/>
        <c:noMultiLvlLbl val="0"/>
      </c:catAx>
      <c:valAx>
        <c:axId val="394659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653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2384</c:v>
                </c:pt>
                <c:pt idx="5">
                  <c:v>2413</c:v>
                </c:pt>
                <c:pt idx="8">
                  <c:v>2436</c:v>
                </c:pt>
                <c:pt idx="11">
                  <c:v>2292</c:v>
                </c:pt>
                <c:pt idx="14">
                  <c:v>2204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64</c:v>
                </c:pt>
                <c:pt idx="3">
                  <c:v>62</c:v>
                </c:pt>
                <c:pt idx="6">
                  <c:v>73</c:v>
                </c:pt>
                <c:pt idx="9">
                  <c:v>56</c:v>
                </c:pt>
                <c:pt idx="12">
                  <c:v>39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70</c:v>
                </c:pt>
                <c:pt idx="3">
                  <c:v>71</c:v>
                </c:pt>
                <c:pt idx="6">
                  <c:v>73</c:v>
                </c:pt>
                <c:pt idx="9">
                  <c:v>49</c:v>
                </c:pt>
                <c:pt idx="12">
                  <c:v>25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1351</c:v>
                </c:pt>
                <c:pt idx="3">
                  <c:v>1314</c:v>
                </c:pt>
                <c:pt idx="6">
                  <c:v>1309</c:v>
                </c:pt>
                <c:pt idx="9">
                  <c:v>1259</c:v>
                </c:pt>
                <c:pt idx="12">
                  <c:v>1207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2036</c:v>
                </c:pt>
                <c:pt idx="3">
                  <c:v>2033</c:v>
                </c:pt>
                <c:pt idx="6">
                  <c:v>2026</c:v>
                </c:pt>
                <c:pt idx="9">
                  <c:v>1864</c:v>
                </c:pt>
                <c:pt idx="12">
                  <c:v>1768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94661120"/>
        <c:axId val="392829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1137</c:v>
                </c:pt>
                <c:pt idx="2">
                  <c:v>#N/A</c:v>
                </c:pt>
                <c:pt idx="3">
                  <c:v>#N/A</c:v>
                </c:pt>
                <c:pt idx="4">
                  <c:v>1067</c:v>
                </c:pt>
                <c:pt idx="5">
                  <c:v>#N/A</c:v>
                </c:pt>
                <c:pt idx="6">
                  <c:v>#N/A</c:v>
                </c:pt>
                <c:pt idx="7">
                  <c:v>1045</c:v>
                </c:pt>
                <c:pt idx="8">
                  <c:v>#N/A</c:v>
                </c:pt>
                <c:pt idx="9">
                  <c:v>#N/A</c:v>
                </c:pt>
                <c:pt idx="10">
                  <c:v>936</c:v>
                </c:pt>
                <c:pt idx="11">
                  <c:v>#N/A</c:v>
                </c:pt>
                <c:pt idx="12">
                  <c:v>#N/A</c:v>
                </c:pt>
                <c:pt idx="13">
                  <c:v>835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94661120"/>
        <c:axId val="392829376"/>
      </c:lineChart>
      <c:catAx>
        <c:axId val="39466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829376"/>
        <c:crosses val="autoZero"/>
        <c:auto val="1"/>
        <c:lblAlgn val="ctr"/>
        <c:lblOffset val="100"/>
        <c:tickLblSkip val="1"/>
        <c:tickMarkSkip val="1"/>
        <c:noMultiLvlLbl val="0"/>
      </c:catAx>
      <c:valAx>
        <c:axId val="392829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66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24311</c:v>
                </c:pt>
                <c:pt idx="5">
                  <c:v>24085</c:v>
                </c:pt>
                <c:pt idx="8">
                  <c:v>24073</c:v>
                </c:pt>
                <c:pt idx="11">
                  <c:v>23714</c:v>
                </c:pt>
                <c:pt idx="14">
                  <c:v>23751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1515</c:v>
                </c:pt>
                <c:pt idx="5">
                  <c:v>1355</c:v>
                </c:pt>
                <c:pt idx="8">
                  <c:v>1234</c:v>
                </c:pt>
                <c:pt idx="11">
                  <c:v>1075</c:v>
                </c:pt>
                <c:pt idx="14">
                  <c:v>1010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3906</c:v>
                </c:pt>
                <c:pt idx="5">
                  <c:v>4637</c:v>
                </c:pt>
                <c:pt idx="8">
                  <c:v>4890</c:v>
                </c:pt>
                <c:pt idx="11">
                  <c:v>7588</c:v>
                </c:pt>
                <c:pt idx="14">
                  <c:v>7199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2974</c:v>
                </c:pt>
                <c:pt idx="3">
                  <c:v>2865</c:v>
                </c:pt>
                <c:pt idx="6">
                  <c:v>2496</c:v>
                </c:pt>
                <c:pt idx="9">
                  <c:v>2371</c:v>
                </c:pt>
                <c:pt idx="12">
                  <c:v>2377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239</c:v>
                </c:pt>
                <c:pt idx="3">
                  <c:v>212</c:v>
                </c:pt>
                <c:pt idx="6">
                  <c:v>232</c:v>
                </c:pt>
                <c:pt idx="9">
                  <c:v>181</c:v>
                </c:pt>
                <c:pt idx="12">
                  <c:v>166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13965</c:v>
                </c:pt>
                <c:pt idx="3">
                  <c:v>13280</c:v>
                </c:pt>
                <c:pt idx="6">
                  <c:v>12591</c:v>
                </c:pt>
                <c:pt idx="9">
                  <c:v>11911</c:v>
                </c:pt>
                <c:pt idx="12">
                  <c:v>11269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331</c:v>
                </c:pt>
                <c:pt idx="3">
                  <c:v>289</c:v>
                </c:pt>
                <c:pt idx="6">
                  <c:v>219</c:v>
                </c:pt>
                <c:pt idx="9">
                  <c:v>167</c:v>
                </c:pt>
                <c:pt idx="12">
                  <c:v>136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19631</c:v>
                </c:pt>
                <c:pt idx="3">
                  <c:v>19845</c:v>
                </c:pt>
                <c:pt idx="6">
                  <c:v>20068</c:v>
                </c:pt>
                <c:pt idx="9">
                  <c:v>19746</c:v>
                </c:pt>
                <c:pt idx="12">
                  <c:v>19967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07830480"/>
        <c:axId val="408671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7410</c:v>
                </c:pt>
                <c:pt idx="2">
                  <c:v>#N/A</c:v>
                </c:pt>
                <c:pt idx="3">
                  <c:v>#N/A</c:v>
                </c:pt>
                <c:pt idx="4">
                  <c:v>6415</c:v>
                </c:pt>
                <c:pt idx="5">
                  <c:v>#N/A</c:v>
                </c:pt>
                <c:pt idx="6">
                  <c:v>#N/A</c:v>
                </c:pt>
                <c:pt idx="7">
                  <c:v>5410</c:v>
                </c:pt>
                <c:pt idx="8">
                  <c:v>#N/A</c:v>
                </c:pt>
                <c:pt idx="9">
                  <c:v>#N/A</c:v>
                </c:pt>
                <c:pt idx="10">
                  <c:v>2000</c:v>
                </c:pt>
                <c:pt idx="11">
                  <c:v>#N/A</c:v>
                </c:pt>
                <c:pt idx="12">
                  <c:v>#N/A</c:v>
                </c:pt>
                <c:pt idx="13">
                  <c:v>1955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07830480"/>
        <c:axId val="408671120"/>
      </c:lineChart>
      <c:catAx>
        <c:axId val="40783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8671120"/>
        <c:crosses val="autoZero"/>
        <c:auto val="1"/>
        <c:lblAlgn val="ctr"/>
        <c:lblOffset val="100"/>
        <c:tickLblSkip val="1"/>
        <c:tickMarkSkip val="1"/>
        <c:noMultiLvlLbl val="0"/>
      </c:catAx>
      <c:valAx>
        <c:axId val="40867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83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{E4C786AA-0684-4D09-B606-D0B567CB431A}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{54572E4F-A3DD-4454-BF05-A0279EB3140D}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{AD34DF31-1E98-46F9-9BF7-8E4C3BBF6A36}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{61F82CD1-5CBE-4A72-8ADE-CA2E3CCD5BDC}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{5462268A-D3CC-4B66-A044-28814ED4F2A4}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52.7</c:v>
                </c:pt>
              </c:numCache>
            </c:numRef>
          </c:xVal>
          <c:yVal>
            <c:numRef>
              <c:f>公会計指標分析・財政指標組合せ分析表!$K$51:$O$51</c:f>
              <c:numCache>
                <c:formatCode>#,##0.0;"▲ "#,##0.0</c:formatCode>
                <c:ptCount val="5"/>
                <c:pt idx="3">
                  <c:v>18.899999999999999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{A159207D-0A2B-410A-A366-15899DA0ECF2}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{0CAB0E7B-C0C0-4BED-95DD-41FCC2C5BEA9}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{5049944B-E47F-43F1-BAC7-68C491819BDA}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{3EFCD22F-CDE6-4609-8427-DE8FE0C5FFD0}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{B765636F-C54A-4862-AEF1-5FDA76EBBD4C}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c:v>
                </c:pt>
              </c:numCache>
            </c:numRef>
          </c:xVal>
          <c:yVal>
            <c:numRef>
              <c:f>公会計指標分析・財政指標組合せ分析表!$K$55:$O$55</c:f>
              <c:numCache>
                <c:formatCode>#,##0.0;"▲ "#,##0.0</c:formatCode>
                <c:ptCount val="5"/>
                <c:pt idx="3">
                  <c:v>56.8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11754144"/>
        <c:axId val="411684480"/>
      </c:scatterChart>
      <c:valAx>
        <c:axId val="411754144"/>
        <c:scaling>
          <c:orientation val="minMax"/>
          <c:max val="54.2"/>
          <c:min val="52.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1684480"/>
        <c:crosses val="autoZero"/>
        <c:crossBetween val="midCat"/>
      </c:valAx>
      <c:valAx>
        <c:axId val="411684480"/>
        <c:scaling>
          <c:orientation val="minMax"/>
          <c:max val="64"/>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17541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{3A725788-3740-4E8D-AE6E-95825DF1C130}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{DFD2CD17-F496-428F-9E58-BE9BCB913770}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{E4DBEC89-6F06-4CEE-B440-831DA0347E22}</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{0C5CC8E2-ED79-4FB0-B0F3-F712F4A1B11E}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{6025A320-BA61-4F4B-9A16-0883EC23E9C2}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11.4</c:v>
                </c:pt>
                <c:pt idx="2">
                  <c:v>10.4</c:v>
                </c:pt>
                <c:pt idx="3">
                  <c:v>9.6999999999999993</c:v>
                </c:pt>
                <c:pt idx="4">
                  <c:v>9</c:v>
                </c:pt>
              </c:numCache>
            </c:numRef>
          </c:xVal>
          <c:yVal>
            <c:numRef>
              <c:f>公会計指標分析・財政指標組合せ分析表!$K$73:$O$73</c:f>
              <c:numCache>
                <c:formatCode>#,##0.0;"▲ "#,##0.0</c:formatCode>
                <c:ptCount val="5"/>
                <c:pt idx="0">
                  <c:v>72</c:v>
                </c:pt>
                <c:pt idx="1">
                  <c:v>61.7</c:v>
                </c:pt>
                <c:pt idx="2">
                  <c:v>52.6</c:v>
                </c:pt>
                <c:pt idx="3">
                  <c:v>18.899999999999999</c:v>
                </c:pt>
                <c:pt idx="4">
                  <c:v>18.899999999999999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{BD1CE841-14EF-4C65-9E02-27AC0C9CF162}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{CB9491E8-7B5C-428F-901A-866A680E47FA}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{C7CAE34F-BC06-4BA8-A58E-8A96CADA4A71}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{86A57390-11BC-45AC-BEDC-AA0C821B117E}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{091C49C6-826F-4DBA-BFE8-0AEEEB9F6C70}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08331776"/>
        <c:axId val="408332168"/>
      </c:scatterChart>
      <c:valAx>
        <c:axId val="408331776"/>
        <c:scaling>
          <c:orientation val="minMax"/>
          <c:max val="13.2"/>
          <c:min val="8.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332168"/>
        <c:crosses val="autoZero"/>
        <c:crossBetween val="midCat"/>
      </c:valAx>
      <c:valAx>
        <c:axId val="408332168"/>
        <c:scaling>
          <c:orientation val="minMax"/>
          <c:max val="8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3317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・公営企業会計の元利償還金に対する繰入金、元利償還金は、計画的な新規地方債の発行抑制や元利償還金の終了により、減少傾向にある。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・債務負担行為に基づく支出額及び組合等が起こした地方債の元利償還に対する負担金等は、新規事業がないことから、減少傾向にある。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・将来負担金額のうち、一般会計に係る地方債の現在高は、繰上償還や借入抑制の影響により減少した。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・公営企業債等繰入見込額及び組合等負担金見込額は、高利地方債の抑制等により、減少傾向にある。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・債務負担行為に基づく支出予定額は、新規事業の減少や債務残高の減少に伴い減少傾向にある。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新潟県妙高市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33,577
33,343
445.63
22,994,173
20,843,704
1,887,170
12,366,363
19,966,929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18.9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有形固定資産減価償却率が類似団体と比較し</a:t>
          </a:r>
          <a:r>
            <a:rPr kumimoji="1" lang="en-US" altLang="ja-JP" sz="1100">
              <a:latin typeface="ＭＳ Ｐゴシック"/>
            </a:rPr>
            <a:t>1.3</a:t>
          </a:r>
          <a:r>
            <a:rPr kumimoji="1" lang="ja-JP" altLang="en-US" sz="1100">
              <a:latin typeface="ＭＳ Ｐゴシック"/>
            </a:rPr>
            <a:t>ポイント、全国平均で</a:t>
          </a:r>
          <a:r>
            <a:rPr kumimoji="1" lang="en-US" altLang="ja-JP" sz="1100">
              <a:latin typeface="ＭＳ Ｐゴシック"/>
            </a:rPr>
            <a:t>5.1</a:t>
          </a:r>
          <a:r>
            <a:rPr kumimoji="1" lang="ja-JP" altLang="en-US" sz="1100">
              <a:latin typeface="ＭＳ Ｐゴシック"/>
            </a:rPr>
            <a:t>ポイント下回った主な要因は、合併後に保育園及び幼稚園の統廃合を行い認定こども園として新設を行ったことや市営住宅などの建替え等を順次進めてきたことによります。しかし、小学校の統廃合及び新設についても順次行ってきましたが、廃校の別目的での利用等もあり、有形固定資産減価償却率は高い水準となっております。今後も維持補修を含めた計画的な資産管理をしていく必要があると考えます。</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84667</xdr:rowOff>
    </xdr:from>
    <xdr:to>
      <xdr:col>3</xdr:col>
      <xdr:colOff>511175</xdr:colOff>
      <xdr:row>30</xdr:row>
      <xdr:rowOff>14817</xdr:rowOff>
    </xdr:to>
    <xdr:sp macro="" textlink="">
      <xdr:nvSpPr>
        <xdr:cNvPr id="71" name="フローチャート : 判断 70"/>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131445</xdr:rowOff>
    </xdr:from>
    <xdr:to>
      <xdr:col>3</xdr:col>
      <xdr:colOff>511175</xdr:colOff>
      <xdr:row>30</xdr:row>
      <xdr:rowOff>61595</xdr:rowOff>
    </xdr:to>
    <xdr:sp macro="" textlink="">
      <xdr:nvSpPr>
        <xdr:cNvPr id="77" name="円/楕円 76"/>
        <xdr:cNvSpPr/>
      </xdr:nvSpPr>
      <xdr:spPr>
        <a:xfrm>
          <a:off x="4000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31344</xdr:rowOff>
    </xdr:from>
    <xdr:ext cx="405111" cy="259045"/>
    <xdr:sp macro="" textlink="">
      <xdr:nvSpPr>
        <xdr:cNvPr id="78" name="n_1aveValue有形固定資産減価償却率"/>
        <xdr:cNvSpPr txBox="1"/>
      </xdr:nvSpPr>
      <xdr:spPr>
        <a:xfrm>
          <a:off x="3836043"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52722</xdr:rowOff>
    </xdr:from>
    <xdr:ext cx="405111" cy="259045"/>
    <xdr:sp macro="" textlink="">
      <xdr:nvSpPr>
        <xdr:cNvPr id="79" name="n_1mainValue有形固定資産減価償却率"/>
        <xdr:cNvSpPr txBox="1"/>
      </xdr:nvSpPr>
      <xdr:spPr>
        <a:xfrm>
          <a:off x="3836043" y="5977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新潟県妙高市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33,577
33,343
445.63
22,994,173
20,843,704
1,887,170
12,366,363
19,966,929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18.9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77978</xdr:rowOff>
    </xdr:from>
    <xdr:to>
      <xdr:col>5</xdr:col>
      <xdr:colOff>409575</xdr:colOff>
      <xdr:row>35</xdr:row>
      <xdr:rowOff>8128</xdr:rowOff>
    </xdr:to>
    <xdr:sp macro="" textlink="">
      <xdr:nvSpPr>
        <xdr:cNvPr id="61" name="フローチャート : 判断 60"/>
        <xdr:cNvSpPr/>
      </xdr:nvSpPr>
      <xdr:spPr>
        <a:xfrm>
          <a:off x="3746500" y="590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135128</xdr:rowOff>
    </xdr:from>
    <xdr:to>
      <xdr:col>5</xdr:col>
      <xdr:colOff>409575</xdr:colOff>
      <xdr:row>35</xdr:row>
      <xdr:rowOff>65278</xdr:rowOff>
    </xdr:to>
    <xdr:sp macro="" textlink="">
      <xdr:nvSpPr>
        <xdr:cNvPr id="67" name="円/楕円 66"/>
        <xdr:cNvSpPr/>
      </xdr:nvSpPr>
      <xdr:spPr>
        <a:xfrm>
          <a:off x="3746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24655</xdr:rowOff>
    </xdr:from>
    <xdr:ext cx="405111" cy="259045"/>
    <xdr:sp macro="" textlink="">
      <xdr:nvSpPr>
        <xdr:cNvPr id="68" name="n_1aveValue【道路】&#10;有形固定資産減価償却率"/>
        <xdr:cNvSpPr txBox="1"/>
      </xdr:nvSpPr>
      <xdr:spPr>
        <a:xfrm>
          <a:off x="3582043" y="568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56405</xdr:rowOff>
    </xdr:from>
    <xdr:ext cx="405111" cy="259045"/>
    <xdr:sp macro="" textlink="">
      <xdr:nvSpPr>
        <xdr:cNvPr id="69" name="n_1mainValue【道路】&#10;有形固定資産減価償却率"/>
        <xdr:cNvSpPr txBox="1"/>
      </xdr:nvSpPr>
      <xdr:spPr>
        <a:xfrm>
          <a:off x="3582043"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0" name="正方形/長方形 6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2" name="直線コネクタ 91"/>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3"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4" name="直線コネクタ 93"/>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5"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6" name="直線コネクタ 95"/>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97"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98" name="フローチャート : 判断 97"/>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123378</xdr:rowOff>
    </xdr:from>
    <xdr:to>
      <xdr:col>14</xdr:col>
      <xdr:colOff>79375</xdr:colOff>
      <xdr:row>40</xdr:row>
      <xdr:rowOff>53528</xdr:rowOff>
    </xdr:to>
    <xdr:sp macro="" textlink="">
      <xdr:nvSpPr>
        <xdr:cNvPr id="99" name="フローチャート : 判断 98"/>
        <xdr:cNvSpPr/>
      </xdr:nvSpPr>
      <xdr:spPr>
        <a:xfrm>
          <a:off x="9588500" y="680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42042</xdr:rowOff>
    </xdr:from>
    <xdr:to>
      <xdr:col>14</xdr:col>
      <xdr:colOff>79375</xdr:colOff>
      <xdr:row>37</xdr:row>
      <xdr:rowOff>143642</xdr:rowOff>
    </xdr:to>
    <xdr:sp macro="" textlink="">
      <xdr:nvSpPr>
        <xdr:cNvPr id="105" name="円/楕円 104"/>
        <xdr:cNvSpPr/>
      </xdr:nvSpPr>
      <xdr:spPr>
        <a:xfrm>
          <a:off x="9588500" y="638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44655</xdr:rowOff>
    </xdr:from>
    <xdr:ext cx="534377" cy="259045"/>
    <xdr:sp macro="" textlink="">
      <xdr:nvSpPr>
        <xdr:cNvPr id="106" name="n_1aveValue【道路】&#10;一人当たり延長"/>
        <xdr:cNvSpPr txBox="1"/>
      </xdr:nvSpPr>
      <xdr:spPr>
        <a:xfrm>
          <a:off x="9359410" y="690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160169</xdr:rowOff>
    </xdr:from>
    <xdr:ext cx="534377" cy="259045"/>
    <xdr:sp macro="" textlink="">
      <xdr:nvSpPr>
        <xdr:cNvPr id="107" name="n_1mainValue【道路】&#10;一人当たり延長"/>
        <xdr:cNvSpPr txBox="1"/>
      </xdr:nvSpPr>
      <xdr:spPr>
        <a:xfrm>
          <a:off x="9359410" y="616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9" name="直線コネクタ 11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0" name="テキスト ボックス 11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1" name="直線コネクタ 12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2" name="テキスト ボックス 12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3" name="直線コネクタ 12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4" name="テキスト ボックス 12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5" name="直線コネクタ 12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6" name="テキスト ボックス 12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0" name="直線コネクタ 129"/>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1"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2" name="直線コネクタ 131"/>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3"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34" name="直線コネクタ 133"/>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119651</xdr:rowOff>
    </xdr:from>
    <xdr:ext cx="405111" cy="259045"/>
    <xdr:sp macro="" textlink="">
      <xdr:nvSpPr>
        <xdr:cNvPr id="135" name="【橋りょう・トンネル】&#10;有形固定資産減価償却率平均値テキスト"/>
        <xdr:cNvSpPr txBox="1"/>
      </xdr:nvSpPr>
      <xdr:spPr>
        <a:xfrm>
          <a:off x="4724400" y="1006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141224</xdr:rowOff>
    </xdr:from>
    <xdr:to>
      <xdr:col>6</xdr:col>
      <xdr:colOff>561975</xdr:colOff>
      <xdr:row>59</xdr:row>
      <xdr:rowOff>71374</xdr:rowOff>
    </xdr:to>
    <xdr:sp macro="" textlink="">
      <xdr:nvSpPr>
        <xdr:cNvPr id="136" name="フローチャート : 判断 135"/>
        <xdr:cNvSpPr/>
      </xdr:nvSpPr>
      <xdr:spPr>
        <a:xfrm>
          <a:off x="45847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42926</xdr:rowOff>
    </xdr:from>
    <xdr:to>
      <xdr:col>5</xdr:col>
      <xdr:colOff>409575</xdr:colOff>
      <xdr:row>59</xdr:row>
      <xdr:rowOff>144526</xdr:rowOff>
    </xdr:to>
    <xdr:sp macro="" textlink="">
      <xdr:nvSpPr>
        <xdr:cNvPr id="137" name="フローチャート : 判断 136"/>
        <xdr:cNvSpPr/>
      </xdr:nvSpPr>
      <xdr:spPr>
        <a:xfrm>
          <a:off x="3746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84074</xdr:rowOff>
    </xdr:from>
    <xdr:to>
      <xdr:col>5</xdr:col>
      <xdr:colOff>409575</xdr:colOff>
      <xdr:row>62</xdr:row>
      <xdr:rowOff>14224</xdr:rowOff>
    </xdr:to>
    <xdr:sp macro="" textlink="">
      <xdr:nvSpPr>
        <xdr:cNvPr id="143" name="円/楕円 142"/>
        <xdr:cNvSpPr/>
      </xdr:nvSpPr>
      <xdr:spPr>
        <a:xfrm>
          <a:off x="3746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161053</xdr:rowOff>
    </xdr:from>
    <xdr:ext cx="405111" cy="259045"/>
    <xdr:sp macro="" textlink="">
      <xdr:nvSpPr>
        <xdr:cNvPr id="144" name="n_1aveValue【橋りょう・トンネル】&#10;有形固定資産減価償却率"/>
        <xdr:cNvSpPr txBox="1"/>
      </xdr:nvSpPr>
      <xdr:spPr>
        <a:xfrm>
          <a:off x="3582043"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5351</xdr:rowOff>
    </xdr:from>
    <xdr:ext cx="405111" cy="259045"/>
    <xdr:sp macro="" textlink="">
      <xdr:nvSpPr>
        <xdr:cNvPr id="145" name="n_1mainValue【橋りょう・トンネル】&#10;有形固定資産減価償却率"/>
        <xdr:cNvSpPr txBox="1"/>
      </xdr:nvSpPr>
      <xdr:spPr>
        <a:xfrm>
          <a:off x="3582043"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149,091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6" name="テキスト ボックス 155"/>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57" name="直線コネクタ 15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29227</xdr:rowOff>
    </xdr:from>
    <xdr:ext cx="595419" cy="259045"/>
    <xdr:sp macro="" textlink="">
      <xdr:nvSpPr>
        <xdr:cNvPr id="158" name="テキスト ボックス 157"/>
        <xdr:cNvSpPr txBox="1"/>
      </xdr:nvSpPr>
      <xdr:spPr>
        <a:xfrm>
          <a:off x="6008581" y="1083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9" name="直線コネクタ 15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0" name="テキスト ボックス 15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1" name="直線コネクタ 16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2" name="テキスト ボックス 16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3" name="直線コネクタ 16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4" name="テキスト ボックス 16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6" name="テキスト ボックス 16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78822</xdr:rowOff>
    </xdr:from>
    <xdr:to>
      <xdr:col>15</xdr:col>
      <xdr:colOff>180340</xdr:colOff>
      <xdr:row>63</xdr:row>
      <xdr:rowOff>147346</xdr:rowOff>
    </xdr:to>
    <xdr:cxnSp macro="">
      <xdr:nvCxnSpPr>
        <xdr:cNvPr id="168" name="直線コネクタ 167"/>
        <xdr:cNvCxnSpPr/>
      </xdr:nvCxnSpPr>
      <xdr:spPr>
        <a:xfrm flipV="1">
          <a:off x="10476865" y="10022922"/>
          <a:ext cx="0" cy="925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151173</xdr:rowOff>
    </xdr:from>
    <xdr:ext cx="599010" cy="259045"/>
    <xdr:sp macro="" textlink="">
      <xdr:nvSpPr>
        <xdr:cNvPr id="169" name="【橋りょう・トンネル】&#10;一人当たり有形固定資産（償却資産）額最小値テキスト"/>
        <xdr:cNvSpPr txBox="1"/>
      </xdr:nvSpPr>
      <xdr:spPr>
        <a:xfrm>
          <a:off x="10566400" y="1095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147346</xdr:rowOff>
    </xdr:from>
    <xdr:to>
      <xdr:col>15</xdr:col>
      <xdr:colOff>269875</xdr:colOff>
      <xdr:row>63</xdr:row>
      <xdr:rowOff>147346</xdr:rowOff>
    </xdr:to>
    <xdr:cxnSp macro="">
      <xdr:nvCxnSpPr>
        <xdr:cNvPr id="170" name="直線コネクタ 169"/>
        <xdr:cNvCxnSpPr/>
      </xdr:nvCxnSpPr>
      <xdr:spPr>
        <a:xfrm>
          <a:off x="10388600" y="1094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25499</xdr:rowOff>
    </xdr:from>
    <xdr:ext cx="599010" cy="259045"/>
    <xdr:sp macro="" textlink="">
      <xdr:nvSpPr>
        <xdr:cNvPr id="171" name="【橋りょう・トンネル】&#10;一人当たり有形固定資産（償却資産）額最大値テキスト"/>
        <xdr:cNvSpPr txBox="1"/>
      </xdr:nvSpPr>
      <xdr:spPr>
        <a:xfrm>
          <a:off x="10566400" y="97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58</xdr:row>
      <xdr:rowOff>78822</xdr:rowOff>
    </xdr:from>
    <xdr:to>
      <xdr:col>15</xdr:col>
      <xdr:colOff>269875</xdr:colOff>
      <xdr:row>58</xdr:row>
      <xdr:rowOff>78822</xdr:rowOff>
    </xdr:to>
    <xdr:cxnSp macro="">
      <xdr:nvCxnSpPr>
        <xdr:cNvPr id="172" name="直線コネクタ 171"/>
        <xdr:cNvCxnSpPr/>
      </xdr:nvCxnSpPr>
      <xdr:spPr>
        <a:xfrm>
          <a:off x="10388600" y="1002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75293</xdr:rowOff>
    </xdr:from>
    <xdr:ext cx="599010" cy="259045"/>
    <xdr:sp macro="" textlink="">
      <xdr:nvSpPr>
        <xdr:cNvPr id="173" name="【橋りょう・トンネル】&#10;一人当たり有形固定資産（償却資産）額平均値テキスト"/>
        <xdr:cNvSpPr txBox="1"/>
      </xdr:nvSpPr>
      <xdr:spPr>
        <a:xfrm>
          <a:off x="10566400" y="103622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96866</xdr:rowOff>
    </xdr:from>
    <xdr:to>
      <xdr:col>15</xdr:col>
      <xdr:colOff>231775</xdr:colOff>
      <xdr:row>61</xdr:row>
      <xdr:rowOff>27016</xdr:rowOff>
    </xdr:to>
    <xdr:sp macro="" textlink="">
      <xdr:nvSpPr>
        <xdr:cNvPr id="174" name="フローチャート : 判断 173"/>
        <xdr:cNvSpPr/>
      </xdr:nvSpPr>
      <xdr:spPr>
        <a:xfrm>
          <a:off x="10426700" y="1038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165287</xdr:rowOff>
    </xdr:from>
    <xdr:to>
      <xdr:col>14</xdr:col>
      <xdr:colOff>79375</xdr:colOff>
      <xdr:row>60</xdr:row>
      <xdr:rowOff>95437</xdr:rowOff>
    </xdr:to>
    <xdr:sp macro="" textlink="">
      <xdr:nvSpPr>
        <xdr:cNvPr id="175" name="フローチャート : 判断 174"/>
        <xdr:cNvSpPr/>
      </xdr:nvSpPr>
      <xdr:spPr>
        <a:xfrm>
          <a:off x="9588500" y="1028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6" name="テキスト ボックス 17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7" name="テキスト ボックス 17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8" name="テキスト ボックス 17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9" name="テキスト ボックス 17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0" name="テキスト ボックス 17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58457</xdr:rowOff>
    </xdr:from>
    <xdr:to>
      <xdr:col>14</xdr:col>
      <xdr:colOff>79375</xdr:colOff>
      <xdr:row>55</xdr:row>
      <xdr:rowOff>160057</xdr:rowOff>
    </xdr:to>
    <xdr:sp macro="" textlink="">
      <xdr:nvSpPr>
        <xdr:cNvPr id="181" name="円/楕円 180"/>
        <xdr:cNvSpPr/>
      </xdr:nvSpPr>
      <xdr:spPr>
        <a:xfrm>
          <a:off x="9588500" y="948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86564</xdr:rowOff>
    </xdr:from>
    <xdr:ext cx="599010" cy="259045"/>
    <xdr:sp macro="" textlink="">
      <xdr:nvSpPr>
        <xdr:cNvPr id="182" name="n_1aveValue【橋りょう・トンネル】&#10;一人当たり有形固定資産（償却資産）額"/>
        <xdr:cNvSpPr txBox="1"/>
      </xdr:nvSpPr>
      <xdr:spPr>
        <a:xfrm>
          <a:off x="9327094" y="1037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5134</xdr:rowOff>
    </xdr:from>
    <xdr:ext cx="599010" cy="259045"/>
    <xdr:sp macro="" textlink="">
      <xdr:nvSpPr>
        <xdr:cNvPr id="183" name="n_1mainValue【橋りょう・トンネル】&#10;一人当たり有形固定資産（償却資産）額"/>
        <xdr:cNvSpPr txBox="1"/>
      </xdr:nvSpPr>
      <xdr:spPr>
        <a:xfrm>
          <a:off x="9327094" y="926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413,603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4" name="正方形/長方形 18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1" name="正方形/長方形 19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2" name="テキスト ボックス 19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4" name="テキスト ボックス 19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5" name="直線コネクタ 19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6" name="テキスト ボックス 19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7" name="直線コネクタ 19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8" name="テキスト ボックス 19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9" name="直線コネクタ 19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0" name="テキスト ボックス 19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1" name="直線コネクタ 20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2" name="テキスト ボックス 20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3" name="直線コネクタ 20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4" name="テキスト ボックス 20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08" name="直線コネクタ 207"/>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09"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10" name="直線コネクタ 209"/>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11"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2" name="直線コネクタ 211"/>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3"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4" name="フローチャート : 判断 213"/>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71120</xdr:rowOff>
    </xdr:from>
    <xdr:to>
      <xdr:col>5</xdr:col>
      <xdr:colOff>409575</xdr:colOff>
      <xdr:row>82</xdr:row>
      <xdr:rowOff>1270</xdr:rowOff>
    </xdr:to>
    <xdr:sp macro="" textlink="">
      <xdr:nvSpPr>
        <xdr:cNvPr id="215" name="フローチャート : 判断 214"/>
        <xdr:cNvSpPr/>
      </xdr:nvSpPr>
      <xdr:spPr>
        <a:xfrm>
          <a:off x="3746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17780</xdr:rowOff>
    </xdr:from>
    <xdr:to>
      <xdr:col>5</xdr:col>
      <xdr:colOff>409575</xdr:colOff>
      <xdr:row>85</xdr:row>
      <xdr:rowOff>119380</xdr:rowOff>
    </xdr:to>
    <xdr:sp macro="" textlink="">
      <xdr:nvSpPr>
        <xdr:cNvPr id="221" name="円/楕円 220"/>
        <xdr:cNvSpPr/>
      </xdr:nvSpPr>
      <xdr:spPr>
        <a:xfrm>
          <a:off x="3746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17797</xdr:rowOff>
    </xdr:from>
    <xdr:ext cx="405111" cy="259045"/>
    <xdr:sp macro="" textlink="">
      <xdr:nvSpPr>
        <xdr:cNvPr id="222" name="n_1aveValue【公営住宅】&#10;有形固定資産減価償却率"/>
        <xdr:cNvSpPr txBox="1"/>
      </xdr:nvSpPr>
      <xdr:spPr>
        <a:xfrm>
          <a:off x="3582043"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110507</xdr:rowOff>
    </xdr:from>
    <xdr:ext cx="405111" cy="259045"/>
    <xdr:sp macro="" textlink="">
      <xdr:nvSpPr>
        <xdr:cNvPr id="223" name="n_1mainValue【公営住宅】&#10;有形固定資産減価償却率"/>
        <xdr:cNvSpPr txBox="1"/>
      </xdr:nvSpPr>
      <xdr:spPr>
        <a:xfrm>
          <a:off x="3582043"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4" name="テキスト ボックス 233"/>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4" name="テキスト ボックス 2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6" name="テキスト ボックス 2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126274</xdr:rowOff>
    </xdr:from>
    <xdr:to>
      <xdr:col>15</xdr:col>
      <xdr:colOff>180340</xdr:colOff>
      <xdr:row>86</xdr:row>
      <xdr:rowOff>75656</xdr:rowOff>
    </xdr:to>
    <xdr:cxnSp macro="">
      <xdr:nvCxnSpPr>
        <xdr:cNvPr id="250" name="直線コネクタ 249"/>
        <xdr:cNvCxnSpPr/>
      </xdr:nvCxnSpPr>
      <xdr:spPr>
        <a:xfrm flipV="1">
          <a:off x="10476865" y="13327924"/>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79483</xdr:rowOff>
    </xdr:from>
    <xdr:ext cx="469744" cy="259045"/>
    <xdr:sp macro="" textlink="">
      <xdr:nvSpPr>
        <xdr:cNvPr id="251" name="【公営住宅】&#10;一人当たり面積最小値テキスト"/>
        <xdr:cNvSpPr txBox="1"/>
      </xdr:nvSpPr>
      <xdr:spPr>
        <a:xfrm>
          <a:off x="10566400" y="1482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75656</xdr:rowOff>
    </xdr:from>
    <xdr:to>
      <xdr:col>15</xdr:col>
      <xdr:colOff>269875</xdr:colOff>
      <xdr:row>86</xdr:row>
      <xdr:rowOff>75656</xdr:rowOff>
    </xdr:to>
    <xdr:cxnSp macro="">
      <xdr:nvCxnSpPr>
        <xdr:cNvPr id="252" name="直線コネクタ 251"/>
        <xdr:cNvCxnSpPr/>
      </xdr:nvCxnSpPr>
      <xdr:spPr>
        <a:xfrm>
          <a:off x="10388600" y="1482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72951</xdr:rowOff>
    </xdr:from>
    <xdr:ext cx="469744" cy="259045"/>
    <xdr:sp macro="" textlink="">
      <xdr:nvSpPr>
        <xdr:cNvPr id="253" name="【公営住宅】&#10;一人当たり面積最大値テキスト"/>
        <xdr:cNvSpPr txBox="1"/>
      </xdr:nvSpPr>
      <xdr:spPr>
        <a:xfrm>
          <a:off x="10566400" y="1310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77</xdr:row>
      <xdr:rowOff>126274</xdr:rowOff>
    </xdr:from>
    <xdr:to>
      <xdr:col>15</xdr:col>
      <xdr:colOff>269875</xdr:colOff>
      <xdr:row>77</xdr:row>
      <xdr:rowOff>126274</xdr:rowOff>
    </xdr:to>
    <xdr:cxnSp macro="">
      <xdr:nvCxnSpPr>
        <xdr:cNvPr id="254" name="直線コネクタ 253"/>
        <xdr:cNvCxnSpPr/>
      </xdr:nvCxnSpPr>
      <xdr:spPr>
        <a:xfrm>
          <a:off x="10388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91457</xdr:rowOff>
    </xdr:from>
    <xdr:ext cx="469744" cy="259045"/>
    <xdr:sp macro="" textlink="">
      <xdr:nvSpPr>
        <xdr:cNvPr id="255" name="【公営住宅】&#10;一人当たり面積平均値テキスト"/>
        <xdr:cNvSpPr txBox="1"/>
      </xdr:nvSpPr>
      <xdr:spPr>
        <a:xfrm>
          <a:off x="10566400" y="1397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113030</xdr:rowOff>
    </xdr:from>
    <xdr:to>
      <xdr:col>15</xdr:col>
      <xdr:colOff>231775</xdr:colOff>
      <xdr:row>82</xdr:row>
      <xdr:rowOff>43180</xdr:rowOff>
    </xdr:to>
    <xdr:sp macro="" textlink="">
      <xdr:nvSpPr>
        <xdr:cNvPr id="256" name="フローチャート : 判断 255"/>
        <xdr:cNvSpPr/>
      </xdr:nvSpPr>
      <xdr:spPr>
        <a:xfrm>
          <a:off x="10426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122827</xdr:rowOff>
    </xdr:from>
    <xdr:to>
      <xdr:col>14</xdr:col>
      <xdr:colOff>79375</xdr:colOff>
      <xdr:row>79</xdr:row>
      <xdr:rowOff>52977</xdr:rowOff>
    </xdr:to>
    <xdr:sp macro="" textlink="">
      <xdr:nvSpPr>
        <xdr:cNvPr id="257" name="フローチャート : 判断 256"/>
        <xdr:cNvSpPr/>
      </xdr:nvSpPr>
      <xdr:spPr>
        <a:xfrm>
          <a:off x="9588500" y="134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37919</xdr:rowOff>
    </xdr:from>
    <xdr:to>
      <xdr:col>14</xdr:col>
      <xdr:colOff>79375</xdr:colOff>
      <xdr:row>83</xdr:row>
      <xdr:rowOff>139519</xdr:rowOff>
    </xdr:to>
    <xdr:sp macro="" textlink="">
      <xdr:nvSpPr>
        <xdr:cNvPr id="263" name="円/楕円 262"/>
        <xdr:cNvSpPr/>
      </xdr:nvSpPr>
      <xdr:spPr>
        <a:xfrm>
          <a:off x="9588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69504</xdr:rowOff>
    </xdr:from>
    <xdr:ext cx="469744" cy="259045"/>
    <xdr:sp macro="" textlink="">
      <xdr:nvSpPr>
        <xdr:cNvPr id="264" name="n_1aveValue【公営住宅】&#10;一人当たり面積"/>
        <xdr:cNvSpPr txBox="1"/>
      </xdr:nvSpPr>
      <xdr:spPr>
        <a:xfrm>
          <a:off x="9391727" y="132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130646</xdr:rowOff>
    </xdr:from>
    <xdr:ext cx="469744" cy="259045"/>
    <xdr:sp macro="" textlink="">
      <xdr:nvSpPr>
        <xdr:cNvPr id="265" name="n_1mainValue【公営住宅】&#10;一人当たり面積"/>
        <xdr:cNvSpPr txBox="1"/>
      </xdr:nvSpPr>
      <xdr:spPr>
        <a:xfrm>
          <a:off x="9391727" y="1436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0.564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7" name="正方形/長方形 266"/>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8" name="正方形/長方形 267"/>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9" name="正方形/長方形 268"/>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0" name="正方形/長方形 269"/>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3" name="正方形/長方形 272"/>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4" name="正方形/長方形 273"/>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5" name="正方形/長方形 274"/>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6" name="正方形/長方形 275"/>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8" name="テキスト ボックス 28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9" name="直線コネクタ 2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0" name="テキスト ボックス 28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1" name="直線コネクタ 2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2" name="テキスト ボックス 2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3" name="直線コネクタ 2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4" name="テキスト ボックス 2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5" name="直線コネクタ 2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6" name="テキスト ボックス 2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7" name="直線コネクタ 2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8" name="テキスト ボックス 29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0" name="テキスト ボックス 2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02" name="直線コネクタ 301"/>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03"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04" name="直線コネクタ 303"/>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05"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06" name="直線コネクタ 305"/>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07"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08" name="フローチャート : 判断 307"/>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42545</xdr:rowOff>
    </xdr:from>
    <xdr:to>
      <xdr:col>22</xdr:col>
      <xdr:colOff>415925</xdr:colOff>
      <xdr:row>38</xdr:row>
      <xdr:rowOff>144145</xdr:rowOff>
    </xdr:to>
    <xdr:sp macro="" textlink="">
      <xdr:nvSpPr>
        <xdr:cNvPr id="309" name="フローチャート : 判断 308"/>
        <xdr:cNvSpPr/>
      </xdr:nvSpPr>
      <xdr:spPr>
        <a:xfrm>
          <a:off x="15430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101600</xdr:rowOff>
    </xdr:from>
    <xdr:to>
      <xdr:col>22</xdr:col>
      <xdr:colOff>415925</xdr:colOff>
      <xdr:row>41</xdr:row>
      <xdr:rowOff>31750</xdr:rowOff>
    </xdr:to>
    <xdr:sp macro="" textlink="">
      <xdr:nvSpPr>
        <xdr:cNvPr id="315" name="円/楕円 314"/>
        <xdr:cNvSpPr/>
      </xdr:nvSpPr>
      <xdr:spPr>
        <a:xfrm>
          <a:off x="1543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160672</xdr:rowOff>
    </xdr:from>
    <xdr:ext cx="405111" cy="259045"/>
    <xdr:sp macro="" textlink="">
      <xdr:nvSpPr>
        <xdr:cNvPr id="316" name="n_1aveValue【認定こども園・幼稚園・保育所】&#10;有形固定資産減価償却率"/>
        <xdr:cNvSpPr txBox="1"/>
      </xdr:nvSpPr>
      <xdr:spPr>
        <a:xfrm>
          <a:off x="15266043"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22877</xdr:rowOff>
    </xdr:from>
    <xdr:ext cx="405111" cy="259045"/>
    <xdr:sp macro="" textlink="">
      <xdr:nvSpPr>
        <xdr:cNvPr id="317" name="n_1mainValue【認定こども園・幼稚園・保育所】&#10;有形固定資産減価償却率"/>
        <xdr:cNvSpPr txBox="1"/>
      </xdr:nvSpPr>
      <xdr:spPr>
        <a:xfrm>
          <a:off x="15266043"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8" name="正方形/長方形 3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5" name="正方形/長方形 3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8" name="直線コネクタ 32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9" name="テキスト ボックス 32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0" name="直線コネクタ 32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1" name="テキスト ボックス 33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2" name="直線コネクタ 33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3" name="テキスト ボックス 33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4" name="直線コネクタ 33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5" name="テキスト ボックス 33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6" name="直線コネクタ 33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7" name="テキスト ボックス 33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9" name="テキスト ボックス 3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41" name="直線コネクタ 340"/>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42"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43" name="直線コネクタ 342"/>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44"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45" name="直線コネクタ 344"/>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46"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47" name="フローチャート : 判断 346"/>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348" name="フローチャート : 判断 347"/>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9" name="テキスト ボックス 3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0" name="テキスト ボックス 3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1" name="テキスト ボックス 3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2" name="テキスト ボックス 3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3" name="テキスト ボックス 3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71120</xdr:rowOff>
    </xdr:from>
    <xdr:to>
      <xdr:col>31</xdr:col>
      <xdr:colOff>85725</xdr:colOff>
      <xdr:row>36</xdr:row>
      <xdr:rowOff>1270</xdr:rowOff>
    </xdr:to>
    <xdr:sp macro="" textlink="">
      <xdr:nvSpPr>
        <xdr:cNvPr id="354" name="円/楕円 353"/>
        <xdr:cNvSpPr/>
      </xdr:nvSpPr>
      <xdr:spPr>
        <a:xfrm>
          <a:off x="21272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60977</xdr:rowOff>
    </xdr:from>
    <xdr:ext cx="469744" cy="259045"/>
    <xdr:sp macro="" textlink="">
      <xdr:nvSpPr>
        <xdr:cNvPr id="355" name="n_1aveValue【認定こども園・幼稚園・保育所】&#10;一人当たり面積"/>
        <xdr:cNvSpPr txBox="1"/>
      </xdr:nvSpPr>
      <xdr:spPr>
        <a:xfrm>
          <a:off x="210757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17797</xdr:rowOff>
    </xdr:from>
    <xdr:ext cx="469744" cy="259045"/>
    <xdr:sp macro="" textlink="">
      <xdr:nvSpPr>
        <xdr:cNvPr id="356" name="n_1mainValue【認定こども園・幼稚園・保育所】&#10;一人当たり面積"/>
        <xdr:cNvSpPr txBox="1"/>
      </xdr:nvSpPr>
      <xdr:spPr>
        <a:xfrm>
          <a:off x="21075727" y="58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7" name="正方形/長方形 3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8" name="正方形/長方形 3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9" name="正方形/長方形 3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0" name="正方形/長方形 3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1" name="正方形/長方形 3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2" name="正方形/長方形 3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3" name="正方形/長方形 3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4" name="正方形/長方形 3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5" name="テキスト ボックス 3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6" name="直線コネクタ 3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7" name="テキスト ボックス 36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8" name="直線コネクタ 3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9" name="テキスト ボックス 3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0" name="直線コネクタ 3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1" name="テキスト ボックス 3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2" name="直線コネクタ 3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3" name="テキスト ボックス 3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4" name="直線コネクタ 3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5" name="テキスト ボックス 3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6" name="直線コネクタ 3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7" name="テキスト ボックス 3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8" name="直線コネクタ 3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9" name="テキスト ボックス 37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381" name="直線コネクタ 380"/>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382"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383" name="直線コネクタ 382"/>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384"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385" name="直線コネクタ 384"/>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86"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87" name="フローチャート : 判断 386"/>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74930</xdr:rowOff>
    </xdr:from>
    <xdr:to>
      <xdr:col>22</xdr:col>
      <xdr:colOff>415925</xdr:colOff>
      <xdr:row>61</xdr:row>
      <xdr:rowOff>5080</xdr:rowOff>
    </xdr:to>
    <xdr:sp macro="" textlink="">
      <xdr:nvSpPr>
        <xdr:cNvPr id="388" name="フローチャート : 判断 387"/>
        <xdr:cNvSpPr/>
      </xdr:nvSpPr>
      <xdr:spPr>
        <a:xfrm>
          <a:off x="15430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9" name="テキスト ボックス 3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0" name="テキスト ボックス 3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1" name="テキスト ボックス 3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2" name="テキスト ボックス 3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3" name="テキスト ボックス 3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128270</xdr:rowOff>
    </xdr:from>
    <xdr:to>
      <xdr:col>22</xdr:col>
      <xdr:colOff>415925</xdr:colOff>
      <xdr:row>57</xdr:row>
      <xdr:rowOff>58420</xdr:rowOff>
    </xdr:to>
    <xdr:sp macro="" textlink="">
      <xdr:nvSpPr>
        <xdr:cNvPr id="394" name="円/楕円 393"/>
        <xdr:cNvSpPr/>
      </xdr:nvSpPr>
      <xdr:spPr>
        <a:xfrm>
          <a:off x="15430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167657</xdr:rowOff>
    </xdr:from>
    <xdr:ext cx="405111" cy="259045"/>
    <xdr:sp macro="" textlink="">
      <xdr:nvSpPr>
        <xdr:cNvPr id="395" name="n_1aveValue【学校施設】&#10;有形固定資産減価償却率"/>
        <xdr:cNvSpPr txBox="1"/>
      </xdr:nvSpPr>
      <xdr:spPr>
        <a:xfrm>
          <a:off x="15266043"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74947</xdr:rowOff>
    </xdr:from>
    <xdr:ext cx="405111" cy="259045"/>
    <xdr:sp macro="" textlink="">
      <xdr:nvSpPr>
        <xdr:cNvPr id="396" name="n_1mainValue【学校施設】&#10;有形固定資産減価償却率"/>
        <xdr:cNvSpPr txBox="1"/>
      </xdr:nvSpPr>
      <xdr:spPr>
        <a:xfrm>
          <a:off x="15266043"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4" name="正方形/長方形 4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5" name="テキスト ボックス 4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6" name="直線コネクタ 4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7" name="テキスト ボックス 4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8" name="直線コネクタ 40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9" name="テキスト ボックス 40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0" name="直線コネクタ 40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1" name="テキスト ボックス 41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2" name="直線コネクタ 41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3" name="テキスト ボックス 41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4" name="直線コネクタ 41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5" name="テキスト ボックス 41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6" name="直線コネクタ 41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7" name="テキスト ボックス 41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8" name="直線コネクタ 41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9" name="テキスト ボックス 41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0" name="直線コネクタ 4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1" name="テキスト ボックス 4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23" name="直線コネクタ 422"/>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24"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25" name="直線コネクタ 424"/>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26"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27" name="直線コネクタ 426"/>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28"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29" name="フローチャート : 判断 428"/>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144599</xdr:rowOff>
    </xdr:from>
    <xdr:to>
      <xdr:col>31</xdr:col>
      <xdr:colOff>85725</xdr:colOff>
      <xdr:row>60</xdr:row>
      <xdr:rowOff>74749</xdr:rowOff>
    </xdr:to>
    <xdr:sp macro="" textlink="">
      <xdr:nvSpPr>
        <xdr:cNvPr id="430" name="フローチャート : 判断 429"/>
        <xdr:cNvSpPr/>
      </xdr:nvSpPr>
      <xdr:spPr>
        <a:xfrm>
          <a:off x="2127250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135346</xdr:rowOff>
    </xdr:from>
    <xdr:to>
      <xdr:col>31</xdr:col>
      <xdr:colOff>85725</xdr:colOff>
      <xdr:row>61</xdr:row>
      <xdr:rowOff>65496</xdr:rowOff>
    </xdr:to>
    <xdr:sp macro="" textlink="">
      <xdr:nvSpPr>
        <xdr:cNvPr id="436" name="円/楕円 435"/>
        <xdr:cNvSpPr/>
      </xdr:nvSpPr>
      <xdr:spPr>
        <a:xfrm>
          <a:off x="21272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91276</xdr:rowOff>
    </xdr:from>
    <xdr:ext cx="469744" cy="259045"/>
    <xdr:sp macro="" textlink="">
      <xdr:nvSpPr>
        <xdr:cNvPr id="437" name="n_1aveValue【学校施設】&#10;一人当たり面積"/>
        <xdr:cNvSpPr txBox="1"/>
      </xdr:nvSpPr>
      <xdr:spPr>
        <a:xfrm>
          <a:off x="21075727" y="1003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56623</xdr:rowOff>
    </xdr:from>
    <xdr:ext cx="469744" cy="259045"/>
    <xdr:sp macro="" textlink="">
      <xdr:nvSpPr>
        <xdr:cNvPr id="438" name="n_1mainValue【学校施設】&#10;一人当たり面積"/>
        <xdr:cNvSpPr txBox="1"/>
      </xdr:nvSpPr>
      <xdr:spPr>
        <a:xfrm>
          <a:off x="21075727" y="1051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0" name="正方形/長方形 4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1" name="正方形/長方形 4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2" name="正方形/長方形 4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3" name="正方形/長方形 4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4" name="正方形/長方形 4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5" name="正方形/長方形 4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6" name="正方形/長方形 4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7" name="テキスト ボックス 4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8" name="直線コネクタ 4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9" name="直線コネクタ 44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0" name="テキスト ボックス 44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1" name="直線コネクタ 45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2" name="テキスト ボックス 45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3" name="直線コネクタ 45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4" name="テキスト ボックス 45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5" name="直線コネクタ 45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6" name="テキスト ボックス 45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7" name="直線コネクタ 45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8" name="テキスト ボックス 45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9" name="直線コネクタ 45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0" name="テキスト ボックス 45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1" name="直線コネクタ 4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2" name="テキスト ボックス 4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113212</xdr:rowOff>
    </xdr:from>
    <xdr:to>
      <xdr:col>23</xdr:col>
      <xdr:colOff>516889</xdr:colOff>
      <xdr:row>86</xdr:row>
      <xdr:rowOff>85452</xdr:rowOff>
    </xdr:to>
    <xdr:cxnSp macro="">
      <xdr:nvCxnSpPr>
        <xdr:cNvPr id="464" name="直線コネクタ 463"/>
        <xdr:cNvCxnSpPr/>
      </xdr:nvCxnSpPr>
      <xdr:spPr>
        <a:xfrm flipV="1">
          <a:off x="16318864" y="13314862"/>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89279</xdr:rowOff>
    </xdr:from>
    <xdr:ext cx="340478" cy="259045"/>
    <xdr:sp macro="" textlink="">
      <xdr:nvSpPr>
        <xdr:cNvPr id="465" name="【児童館】&#10;有形固定資産減価償却率最小値テキスト"/>
        <xdr:cNvSpPr txBox="1"/>
      </xdr:nvSpPr>
      <xdr:spPr>
        <a:xfrm>
          <a:off x="16408400" y="1483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428625</xdr:colOff>
      <xdr:row>86</xdr:row>
      <xdr:rowOff>85452</xdr:rowOff>
    </xdr:from>
    <xdr:to>
      <xdr:col>23</xdr:col>
      <xdr:colOff>606425</xdr:colOff>
      <xdr:row>86</xdr:row>
      <xdr:rowOff>85452</xdr:rowOff>
    </xdr:to>
    <xdr:cxnSp macro="">
      <xdr:nvCxnSpPr>
        <xdr:cNvPr id="466" name="直線コネクタ 465"/>
        <xdr:cNvCxnSpPr/>
      </xdr:nvCxnSpPr>
      <xdr:spPr>
        <a:xfrm>
          <a:off x="16230600" y="1483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59889</xdr:rowOff>
    </xdr:from>
    <xdr:ext cx="405111" cy="259045"/>
    <xdr:sp macro="" textlink="">
      <xdr:nvSpPr>
        <xdr:cNvPr id="467" name="【児童館】&#10;有形固定資産減価償却率最大値テキスト"/>
        <xdr:cNvSpPr txBox="1"/>
      </xdr:nvSpPr>
      <xdr:spPr>
        <a:xfrm>
          <a:off x="16408400" y="1309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23</xdr:col>
      <xdr:colOff>428625</xdr:colOff>
      <xdr:row>77</xdr:row>
      <xdr:rowOff>113212</xdr:rowOff>
    </xdr:from>
    <xdr:to>
      <xdr:col>23</xdr:col>
      <xdr:colOff>606425</xdr:colOff>
      <xdr:row>77</xdr:row>
      <xdr:rowOff>113212</xdr:rowOff>
    </xdr:to>
    <xdr:cxnSp macro="">
      <xdr:nvCxnSpPr>
        <xdr:cNvPr id="468" name="直線コネクタ 467"/>
        <xdr:cNvCxnSpPr/>
      </xdr:nvCxnSpPr>
      <xdr:spPr>
        <a:xfrm>
          <a:off x="16230600" y="133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112684</xdr:rowOff>
    </xdr:from>
    <xdr:ext cx="405111" cy="259045"/>
    <xdr:sp macro="" textlink="">
      <xdr:nvSpPr>
        <xdr:cNvPr id="469" name="【児童館】&#10;有形固定資産減価償却率平均値テキスト"/>
        <xdr:cNvSpPr txBox="1"/>
      </xdr:nvSpPr>
      <xdr:spPr>
        <a:xfrm>
          <a:off x="16408400" y="1434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134257</xdr:rowOff>
    </xdr:from>
    <xdr:to>
      <xdr:col>23</xdr:col>
      <xdr:colOff>568325</xdr:colOff>
      <xdr:row>84</xdr:row>
      <xdr:rowOff>64407</xdr:rowOff>
    </xdr:to>
    <xdr:sp macro="" textlink="">
      <xdr:nvSpPr>
        <xdr:cNvPr id="470" name="フローチャート : 判断 469"/>
        <xdr:cNvSpPr/>
      </xdr:nvSpPr>
      <xdr:spPr>
        <a:xfrm>
          <a:off x="162687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150586</xdr:rowOff>
    </xdr:from>
    <xdr:to>
      <xdr:col>22</xdr:col>
      <xdr:colOff>415925</xdr:colOff>
      <xdr:row>83</xdr:row>
      <xdr:rowOff>80736</xdr:rowOff>
    </xdr:to>
    <xdr:sp macro="" textlink="">
      <xdr:nvSpPr>
        <xdr:cNvPr id="471" name="フローチャート : 判断 470"/>
        <xdr:cNvSpPr/>
      </xdr:nvSpPr>
      <xdr:spPr>
        <a:xfrm>
          <a:off x="15430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108131</xdr:rowOff>
    </xdr:from>
    <xdr:to>
      <xdr:col>22</xdr:col>
      <xdr:colOff>415925</xdr:colOff>
      <xdr:row>83</xdr:row>
      <xdr:rowOff>38281</xdr:rowOff>
    </xdr:to>
    <xdr:sp macro="" textlink="">
      <xdr:nvSpPr>
        <xdr:cNvPr id="477" name="円/楕円 476"/>
        <xdr:cNvSpPr/>
      </xdr:nvSpPr>
      <xdr:spPr>
        <a:xfrm>
          <a:off x="15430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71863</xdr:rowOff>
    </xdr:from>
    <xdr:ext cx="405111" cy="259045"/>
    <xdr:sp macro="" textlink="">
      <xdr:nvSpPr>
        <xdr:cNvPr id="478" name="n_1aveValue【児童館】&#10;有形固定資産減価償却率"/>
        <xdr:cNvSpPr txBox="1"/>
      </xdr:nvSpPr>
      <xdr:spPr>
        <a:xfrm>
          <a:off x="15266043"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54808</xdr:rowOff>
    </xdr:from>
    <xdr:ext cx="405111" cy="259045"/>
    <xdr:sp macro="" textlink="">
      <xdr:nvSpPr>
        <xdr:cNvPr id="479" name="n_1mainValue【児童館】&#10;有形固定資産減価償却率"/>
        <xdr:cNvSpPr txBox="1"/>
      </xdr:nvSpPr>
      <xdr:spPr>
        <a:xfrm>
          <a:off x="15266043"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7" name="正方形/長方形 4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8" name="テキスト ボックス 4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9" name="直線コネクタ 4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0" name="直線コネクタ 4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1" name="テキスト ボックス 4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2" name="直線コネクタ 4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3" name="テキスト ボックス 4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4" name="直線コネクタ 4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5" name="テキスト ボックス 4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6" name="直線コネクタ 4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7" name="テキスト ボックス 4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8" name="直線コネクタ 4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9" name="テキスト ボックス 4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11430</xdr:rowOff>
    </xdr:from>
    <xdr:to>
      <xdr:col>32</xdr:col>
      <xdr:colOff>186689</xdr:colOff>
      <xdr:row>86</xdr:row>
      <xdr:rowOff>53339</xdr:rowOff>
    </xdr:to>
    <xdr:cxnSp macro="">
      <xdr:nvCxnSpPr>
        <xdr:cNvPr id="503" name="直線コネクタ 502"/>
        <xdr:cNvCxnSpPr/>
      </xdr:nvCxnSpPr>
      <xdr:spPr>
        <a:xfrm flipV="1">
          <a:off x="22160864" y="1355598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57166</xdr:rowOff>
    </xdr:from>
    <xdr:ext cx="469744" cy="259045"/>
    <xdr:sp macro="" textlink="">
      <xdr:nvSpPr>
        <xdr:cNvPr id="504" name="【児童館】&#10;一人当たり面積最小値テキスト"/>
        <xdr:cNvSpPr txBox="1"/>
      </xdr:nvSpPr>
      <xdr:spPr>
        <a:xfrm>
          <a:off x="22250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53339</xdr:rowOff>
    </xdr:from>
    <xdr:to>
      <xdr:col>32</xdr:col>
      <xdr:colOff>276225</xdr:colOff>
      <xdr:row>86</xdr:row>
      <xdr:rowOff>53339</xdr:rowOff>
    </xdr:to>
    <xdr:cxnSp macro="">
      <xdr:nvCxnSpPr>
        <xdr:cNvPr id="505" name="直線コネクタ 504"/>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129557</xdr:rowOff>
    </xdr:from>
    <xdr:ext cx="469744" cy="259045"/>
    <xdr:sp macro="" textlink="">
      <xdr:nvSpPr>
        <xdr:cNvPr id="506" name="【児童館】&#10;一人当たり面積最大値テキスト"/>
        <xdr:cNvSpPr txBox="1"/>
      </xdr:nvSpPr>
      <xdr:spPr>
        <a:xfrm>
          <a:off x="222504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0.171</a:t>
          </a:r>
          <a:endParaRPr kumimoji="1" lang="ja-JP" altLang="en-US" sz="1000" b="1">
            <a:latin typeface="ＭＳ Ｐゴシック"/>
          </a:endParaRPr>
        </a:p>
      </xdr:txBody>
    </xdr:sp>
    <xdr:clientData/>
  </xdr:oneCellAnchor>
  <xdr:twoCellAnchor>
    <xdr:from>
      <xdr:col>32</xdr:col>
      <xdr:colOff>98425</xdr:colOff>
      <xdr:row>79</xdr:row>
      <xdr:rowOff>11430</xdr:rowOff>
    </xdr:from>
    <xdr:to>
      <xdr:col>32</xdr:col>
      <xdr:colOff>276225</xdr:colOff>
      <xdr:row>79</xdr:row>
      <xdr:rowOff>11430</xdr:rowOff>
    </xdr:to>
    <xdr:cxnSp macro="">
      <xdr:nvCxnSpPr>
        <xdr:cNvPr id="507" name="直線コネクタ 506"/>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53357</xdr:rowOff>
    </xdr:from>
    <xdr:ext cx="469744" cy="259045"/>
    <xdr:sp macro="" textlink="">
      <xdr:nvSpPr>
        <xdr:cNvPr id="508" name="【児童館】&#10;一人当たり面積平均値テキスト"/>
        <xdr:cNvSpPr txBox="1"/>
      </xdr:nvSpPr>
      <xdr:spPr>
        <a:xfrm>
          <a:off x="222504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74930</xdr:rowOff>
    </xdr:from>
    <xdr:to>
      <xdr:col>32</xdr:col>
      <xdr:colOff>238125</xdr:colOff>
      <xdr:row>84</xdr:row>
      <xdr:rowOff>5080</xdr:rowOff>
    </xdr:to>
    <xdr:sp macro="" textlink="">
      <xdr:nvSpPr>
        <xdr:cNvPr id="509" name="フローチャート : 判断 508"/>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116839</xdr:rowOff>
    </xdr:from>
    <xdr:to>
      <xdr:col>31</xdr:col>
      <xdr:colOff>85725</xdr:colOff>
      <xdr:row>85</xdr:row>
      <xdr:rowOff>46989</xdr:rowOff>
    </xdr:to>
    <xdr:sp macro="" textlink="">
      <xdr:nvSpPr>
        <xdr:cNvPr id="510" name="フローチャート : 判断 509"/>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17780</xdr:rowOff>
    </xdr:from>
    <xdr:to>
      <xdr:col>31</xdr:col>
      <xdr:colOff>85725</xdr:colOff>
      <xdr:row>86</xdr:row>
      <xdr:rowOff>119380</xdr:rowOff>
    </xdr:to>
    <xdr:sp macro="" textlink="">
      <xdr:nvSpPr>
        <xdr:cNvPr id="516" name="円/楕円 515"/>
        <xdr:cNvSpPr/>
      </xdr:nvSpPr>
      <xdr:spPr>
        <a:xfrm>
          <a:off x="21272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63516</xdr:rowOff>
    </xdr:from>
    <xdr:ext cx="469744" cy="259045"/>
    <xdr:sp macro="" textlink="">
      <xdr:nvSpPr>
        <xdr:cNvPr id="517" name="n_1aveValue【児童館】&#10;一人当たり面積"/>
        <xdr:cNvSpPr txBox="1"/>
      </xdr:nvSpPr>
      <xdr:spPr>
        <a:xfrm>
          <a:off x="210757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110507</xdr:rowOff>
    </xdr:from>
    <xdr:ext cx="469744" cy="259045"/>
    <xdr:sp macro="" textlink="">
      <xdr:nvSpPr>
        <xdr:cNvPr id="518" name="n_1mainValue【児童館】&#10;一人当たり面積"/>
        <xdr:cNvSpPr txBox="1"/>
      </xdr:nvSpPr>
      <xdr:spPr>
        <a:xfrm>
          <a:off x="210757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9" name="正方形/長方形 5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0" name="正方形/長方形 5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1" name="正方形/長方形 5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2" name="正方形/長方形 5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3" name="正方形/長方形 5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4" name="正方形/長方形 5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5" name="正方形/長方形 5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6" name="正方形/長方形 52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27" name="正方形/長方形 5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8" name="正方形/長方形 5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9" name="正方形/長方形 5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0" name="正方形/長方形 5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1" name="正方形/長方形 5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2" name="正方形/長方形 5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3" name="正方形/長方形 5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4" name="正方形/長方形 53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35" name="正方形/長方形 5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6" name="正方形/長方形 5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7" name="テキスト ボックス 5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・認定こども園・幼稚園・保育所が類似団体より</a:t>
          </a:r>
          <a:r>
            <a:rPr kumimoji="1" lang="en-US" altLang="ja-JP" sz="1300">
              <a:latin typeface="ＭＳ Ｐゴシック"/>
            </a:rPr>
            <a:t>21.1</a:t>
          </a:r>
          <a:r>
            <a:rPr kumimoji="1" lang="ja-JP" altLang="en-US" sz="1300">
              <a:latin typeface="ＭＳ Ｐゴシック"/>
            </a:rPr>
            <a:t>ポイントと大きく下回ったのは、順次、幼稚園及び保育園を統廃合し認定こども園を新設したことによるものです。</a:t>
          </a:r>
          <a:endParaRPr kumimoji="1" lang="en-US" altLang="ja-JP" sz="1300">
            <a:latin typeface="ＭＳ Ｐゴシック"/>
          </a:endParaRPr>
        </a:p>
        <a:p>
          <a:r>
            <a:rPr kumimoji="1" lang="ja-JP" altLang="en-US" sz="1300">
              <a:latin typeface="ＭＳ Ｐゴシック"/>
            </a:rPr>
            <a:t>・学校施設が類似団体より</a:t>
          </a:r>
          <a:r>
            <a:rPr kumimoji="1" lang="en-US" altLang="ja-JP" sz="1300">
              <a:latin typeface="ＭＳ Ｐゴシック"/>
            </a:rPr>
            <a:t>16.6</a:t>
          </a:r>
          <a:r>
            <a:rPr kumimoji="1" lang="ja-JP" altLang="en-US" sz="1300">
              <a:latin typeface="ＭＳ Ｐゴシック"/>
            </a:rPr>
            <a:t>ポイントと大きく上回ったのは、合併後新設及び統廃合は進んでいるものの、廃校の別目的での利用により除却を行っていないことが要因となっております。</a:t>
          </a:r>
          <a:endParaRPr kumimoji="1" lang="en-US" altLang="ja-JP" sz="1300">
            <a:latin typeface="ＭＳ Ｐゴシック"/>
          </a:endParaRPr>
        </a:p>
        <a:p>
          <a:r>
            <a:rPr kumimoji="1" lang="ja-JP" altLang="en-US" sz="1300">
              <a:latin typeface="ＭＳ Ｐゴシック"/>
            </a:rPr>
            <a:t>・公営住宅が類似団体よりも</a:t>
          </a:r>
          <a:r>
            <a:rPr kumimoji="1" lang="en-US" altLang="ja-JP" sz="1300">
              <a:latin typeface="ＭＳ Ｐゴシック"/>
            </a:rPr>
            <a:t>16.6</a:t>
          </a:r>
          <a:r>
            <a:rPr kumimoji="1" lang="ja-JP" altLang="en-US" sz="1300">
              <a:latin typeface="ＭＳ Ｐゴシック"/>
            </a:rPr>
            <a:t>ポイント下回っているのは、一部住宅が平成</a:t>
          </a:r>
          <a:r>
            <a:rPr kumimoji="1" lang="en-US" altLang="ja-JP" sz="1300">
              <a:latin typeface="ＭＳ Ｐゴシック"/>
            </a:rPr>
            <a:t>15</a:t>
          </a:r>
          <a:r>
            <a:rPr kumimoji="1" lang="ja-JP" altLang="en-US" sz="1300">
              <a:latin typeface="ＭＳ Ｐゴシック"/>
            </a:rPr>
            <a:t>年以降に新設、建替え等を行っていることが主な要因となっております。</a:t>
          </a:r>
          <a:endParaRPr kumimoji="1" lang="en-US" altLang="ja-JP" sz="1300">
            <a:latin typeface="ＭＳ Ｐゴシック"/>
          </a:endParaRPr>
        </a:p>
        <a:p>
          <a:r>
            <a:rPr kumimoji="1" lang="ja-JP" altLang="en-US" sz="1300">
              <a:latin typeface="ＭＳ Ｐゴシック"/>
            </a:rPr>
            <a:t>・道路・橋りょう・トンネルが類似団体よりも</a:t>
          </a:r>
          <a:r>
            <a:rPr kumimoji="1" lang="en-US" altLang="ja-JP" sz="1300">
              <a:latin typeface="ＭＳ Ｐゴシック"/>
            </a:rPr>
            <a:t>8.4</a:t>
          </a:r>
          <a:r>
            <a:rPr kumimoji="1" lang="ja-JP" altLang="en-US" sz="1300">
              <a:latin typeface="ＭＳ Ｐゴシック"/>
            </a:rPr>
            <a:t>ポイント下回っているのは、定期的な維持補修を行っている成果だと考えますが、当団体は人口規模に対して、面積も大きいことから、一人当たりの面積等は類似団体と比較すると非常に大きくなっており、今後の維持補修費を確保していくことが課題となります。</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新潟県妙高市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33,577
33,343
445.63
22,994,173
20,843,704
1,887,170
12,366,363
19,966,929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18.9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73" name="直線コネクタ 72"/>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74"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75" name="直線コネクタ 74"/>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76"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77" name="直線コネクタ 76"/>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72407</xdr:rowOff>
    </xdr:from>
    <xdr:ext cx="405111" cy="259045"/>
    <xdr:sp macro="" textlink="">
      <xdr:nvSpPr>
        <xdr:cNvPr id="78" name="【体育館・プール】&#10;有形固定資産減価償却率平均値テキスト"/>
        <xdr:cNvSpPr txBox="1"/>
      </xdr:nvSpPr>
      <xdr:spPr>
        <a:xfrm>
          <a:off x="4724400" y="1053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79" name="フローチャート : 判断 78"/>
        <xdr:cNvSpPr/>
      </xdr:nvSpPr>
      <xdr:spPr>
        <a:xfrm>
          <a:off x="4584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154940</xdr:rowOff>
    </xdr:from>
    <xdr:to>
      <xdr:col>5</xdr:col>
      <xdr:colOff>409575</xdr:colOff>
      <xdr:row>62</xdr:row>
      <xdr:rowOff>85090</xdr:rowOff>
    </xdr:to>
    <xdr:sp macro="" textlink="">
      <xdr:nvSpPr>
        <xdr:cNvPr id="80" name="フローチャート : 判断 79"/>
        <xdr:cNvSpPr/>
      </xdr:nvSpPr>
      <xdr:spPr>
        <a:xfrm>
          <a:off x="3746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76217</xdr:rowOff>
    </xdr:from>
    <xdr:ext cx="405111" cy="259045"/>
    <xdr:sp macro="" textlink="">
      <xdr:nvSpPr>
        <xdr:cNvPr id="81" name="n_1aveValue【体育館・プール】&#10;有形固定資産減価償却率"/>
        <xdr:cNvSpPr txBox="1"/>
      </xdr:nvSpPr>
      <xdr:spPr>
        <a:xfrm>
          <a:off x="3582043"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52070</xdr:rowOff>
    </xdr:from>
    <xdr:to>
      <xdr:col>5</xdr:col>
      <xdr:colOff>409575</xdr:colOff>
      <xdr:row>59</xdr:row>
      <xdr:rowOff>153670</xdr:rowOff>
    </xdr:to>
    <xdr:sp macro="" textlink="">
      <xdr:nvSpPr>
        <xdr:cNvPr id="87" name="円/楕円 86"/>
        <xdr:cNvSpPr/>
      </xdr:nvSpPr>
      <xdr:spPr>
        <a:xfrm>
          <a:off x="3746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170197</xdr:rowOff>
    </xdr:from>
    <xdr:ext cx="405111" cy="259045"/>
    <xdr:sp macro="" textlink="">
      <xdr:nvSpPr>
        <xdr:cNvPr id="88" name="n_1mainValue【体育館・プール】&#10;有形固定資産減価償却率"/>
        <xdr:cNvSpPr txBox="1"/>
      </xdr:nvSpPr>
      <xdr:spPr>
        <a:xfrm>
          <a:off x="3582043"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9" name="直線コネクタ 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0" name="テキスト ボックス 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1" name="直線コネクタ 1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2" name="テキスト ボックス 1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3" name="直線コネクタ 1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4" name="テキスト ボックス 1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5" name="直線コネクタ 1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6" name="テキスト ボックス 1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7" name="直線コネクタ 1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8" name="テキスト ボックス 1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144780</xdr:rowOff>
    </xdr:from>
    <xdr:to>
      <xdr:col>15</xdr:col>
      <xdr:colOff>180340</xdr:colOff>
      <xdr:row>63</xdr:row>
      <xdr:rowOff>32385</xdr:rowOff>
    </xdr:to>
    <xdr:cxnSp macro="">
      <xdr:nvCxnSpPr>
        <xdr:cNvPr id="112" name="直線コネクタ 111"/>
        <xdr:cNvCxnSpPr/>
      </xdr:nvCxnSpPr>
      <xdr:spPr>
        <a:xfrm flipV="1">
          <a:off x="10476865" y="9917430"/>
          <a:ext cx="0" cy="91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36212</xdr:rowOff>
    </xdr:from>
    <xdr:ext cx="469744" cy="259045"/>
    <xdr:sp macro="" textlink="">
      <xdr:nvSpPr>
        <xdr:cNvPr id="113" name="【体育館・プール】&#10;一人当たり面積最小値テキスト"/>
        <xdr:cNvSpPr txBox="1"/>
      </xdr:nvSpPr>
      <xdr:spPr>
        <a:xfrm>
          <a:off x="10566400"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63</xdr:row>
      <xdr:rowOff>32385</xdr:rowOff>
    </xdr:from>
    <xdr:to>
      <xdr:col>15</xdr:col>
      <xdr:colOff>269875</xdr:colOff>
      <xdr:row>63</xdr:row>
      <xdr:rowOff>32385</xdr:rowOff>
    </xdr:to>
    <xdr:cxnSp macro="">
      <xdr:nvCxnSpPr>
        <xdr:cNvPr id="114" name="直線コネクタ 113"/>
        <xdr:cNvCxnSpPr/>
      </xdr:nvCxnSpPr>
      <xdr:spPr>
        <a:xfrm>
          <a:off x="10388600" y="1083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91457</xdr:rowOff>
    </xdr:from>
    <xdr:ext cx="469744" cy="259045"/>
    <xdr:sp macro="" textlink="">
      <xdr:nvSpPr>
        <xdr:cNvPr id="115" name="【体育館・プール】&#10;一人当たり面積最大値テキスト"/>
        <xdr:cNvSpPr txBox="1"/>
      </xdr:nvSpPr>
      <xdr:spPr>
        <a:xfrm>
          <a:off x="10566400" y="969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57</xdr:row>
      <xdr:rowOff>144780</xdr:rowOff>
    </xdr:from>
    <xdr:to>
      <xdr:col>15</xdr:col>
      <xdr:colOff>269875</xdr:colOff>
      <xdr:row>57</xdr:row>
      <xdr:rowOff>144780</xdr:rowOff>
    </xdr:to>
    <xdr:cxnSp macro="">
      <xdr:nvCxnSpPr>
        <xdr:cNvPr id="116" name="直線コネクタ 115"/>
        <xdr:cNvCxnSpPr/>
      </xdr:nvCxnSpPr>
      <xdr:spPr>
        <a:xfrm>
          <a:off x="10388600" y="991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135272</xdr:rowOff>
    </xdr:from>
    <xdr:ext cx="469744" cy="259045"/>
    <xdr:sp macro="" textlink="">
      <xdr:nvSpPr>
        <xdr:cNvPr id="117" name="【体育館・プール】&#10;一人当たり面積平均値テキスト"/>
        <xdr:cNvSpPr txBox="1"/>
      </xdr:nvSpPr>
      <xdr:spPr>
        <a:xfrm>
          <a:off x="10566400" y="10422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156845</xdr:rowOff>
    </xdr:from>
    <xdr:to>
      <xdr:col>15</xdr:col>
      <xdr:colOff>231775</xdr:colOff>
      <xdr:row>61</xdr:row>
      <xdr:rowOff>86995</xdr:rowOff>
    </xdr:to>
    <xdr:sp macro="" textlink="">
      <xdr:nvSpPr>
        <xdr:cNvPr id="118" name="フローチャート : 判断 117"/>
        <xdr:cNvSpPr/>
      </xdr:nvSpPr>
      <xdr:spPr>
        <a:xfrm>
          <a:off x="10426700" y="1044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126365</xdr:rowOff>
    </xdr:from>
    <xdr:to>
      <xdr:col>14</xdr:col>
      <xdr:colOff>79375</xdr:colOff>
      <xdr:row>61</xdr:row>
      <xdr:rowOff>56515</xdr:rowOff>
    </xdr:to>
    <xdr:sp macro="" textlink="">
      <xdr:nvSpPr>
        <xdr:cNvPr id="119" name="フローチャート : 判断 118"/>
        <xdr:cNvSpPr/>
      </xdr:nvSpPr>
      <xdr:spPr>
        <a:xfrm>
          <a:off x="9588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47642</xdr:rowOff>
    </xdr:from>
    <xdr:ext cx="469744" cy="259045"/>
    <xdr:sp macro="" textlink="">
      <xdr:nvSpPr>
        <xdr:cNvPr id="120" name="n_1aveValue【体育館・プール】&#10;一人当たり面積"/>
        <xdr:cNvSpPr txBox="1"/>
      </xdr:nvSpPr>
      <xdr:spPr>
        <a:xfrm>
          <a:off x="9391727" y="1050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149225</xdr:rowOff>
    </xdr:from>
    <xdr:to>
      <xdr:col>14</xdr:col>
      <xdr:colOff>79375</xdr:colOff>
      <xdr:row>56</xdr:row>
      <xdr:rowOff>79375</xdr:rowOff>
    </xdr:to>
    <xdr:sp macro="" textlink="">
      <xdr:nvSpPr>
        <xdr:cNvPr id="126" name="円/楕円 125"/>
        <xdr:cNvSpPr/>
      </xdr:nvSpPr>
      <xdr:spPr>
        <a:xfrm>
          <a:off x="9588500" y="95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95902</xdr:rowOff>
    </xdr:from>
    <xdr:ext cx="469744" cy="259045"/>
    <xdr:sp macro="" textlink="">
      <xdr:nvSpPr>
        <xdr:cNvPr id="127" name="n_1mainValue【体育館・プール】&#10;一人当たり面積"/>
        <xdr:cNvSpPr txBox="1"/>
      </xdr:nvSpPr>
      <xdr:spPr>
        <a:xfrm>
          <a:off x="9391727" y="935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0.745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152" name="直線コネクタ 151"/>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153"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154" name="直線コネクタ 153"/>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155"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156" name="直線コネクタ 155"/>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157"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158" name="フローチャート : 判断 157"/>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159" name="フローチャート : 判断 158"/>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160" name="n_1aveValue【福祉施設】&#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137795</xdr:rowOff>
    </xdr:from>
    <xdr:to>
      <xdr:col>5</xdr:col>
      <xdr:colOff>409575</xdr:colOff>
      <xdr:row>81</xdr:row>
      <xdr:rowOff>67945</xdr:rowOff>
    </xdr:to>
    <xdr:sp macro="" textlink="">
      <xdr:nvSpPr>
        <xdr:cNvPr id="166" name="円/楕円 165"/>
        <xdr:cNvSpPr/>
      </xdr:nvSpPr>
      <xdr:spPr>
        <a:xfrm>
          <a:off x="3746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84472</xdr:rowOff>
    </xdr:from>
    <xdr:ext cx="405111" cy="259045"/>
    <xdr:sp macro="" textlink="">
      <xdr:nvSpPr>
        <xdr:cNvPr id="167" name="n_1mainValue【福祉施設】&#10;有形固定資産減価償却率"/>
        <xdr:cNvSpPr txBox="1"/>
      </xdr:nvSpPr>
      <xdr:spPr>
        <a:xfrm>
          <a:off x="3582043"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8" name="直線コネクタ 17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9" name="テキスト ボックス 17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80" name="直線コネクタ 17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81" name="テキスト ボックス 18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2" name="直線コネクタ 18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3" name="テキスト ボックス 18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4" name="直線コネクタ 18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5" name="テキスト ボックス 18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6" name="直線コネクタ 18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7" name="テキスト ボックス 18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8" name="直線コネクタ 18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9" name="テキスト ボックス 18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0" name="直線コネクタ 1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1" name="テキスト ボックス 1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193" name="直線コネクタ 192"/>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194"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195" name="直線コネクタ 194"/>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196"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197" name="直線コネクタ 196"/>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198"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199" name="フローチャート : 判断 198"/>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119562</xdr:rowOff>
    </xdr:from>
    <xdr:to>
      <xdr:col>14</xdr:col>
      <xdr:colOff>79375</xdr:colOff>
      <xdr:row>84</xdr:row>
      <xdr:rowOff>49712</xdr:rowOff>
    </xdr:to>
    <xdr:sp macro="" textlink="">
      <xdr:nvSpPr>
        <xdr:cNvPr id="200" name="フローチャート : 判断 199"/>
        <xdr:cNvSpPr/>
      </xdr:nvSpPr>
      <xdr:spPr>
        <a:xfrm>
          <a:off x="9588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40839</xdr:rowOff>
    </xdr:from>
    <xdr:ext cx="469744" cy="259045"/>
    <xdr:sp macro="" textlink="">
      <xdr:nvSpPr>
        <xdr:cNvPr id="201" name="n_1aveValue【福祉施設】&#10;一人当たり面積"/>
        <xdr:cNvSpPr txBox="1"/>
      </xdr:nvSpPr>
      <xdr:spPr>
        <a:xfrm>
          <a:off x="9391727"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2" name="テキスト ボックス 2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3" name="テキスト ボックス 2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4" name="テキスト ボックス 2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5" name="テキスト ボックス 2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6" name="テキスト ボックス 2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119562</xdr:rowOff>
    </xdr:from>
    <xdr:to>
      <xdr:col>14</xdr:col>
      <xdr:colOff>79375</xdr:colOff>
      <xdr:row>82</xdr:row>
      <xdr:rowOff>49712</xdr:rowOff>
    </xdr:to>
    <xdr:sp macro="" textlink="">
      <xdr:nvSpPr>
        <xdr:cNvPr id="207" name="円/楕円 206"/>
        <xdr:cNvSpPr/>
      </xdr:nvSpPr>
      <xdr:spPr>
        <a:xfrm>
          <a:off x="9588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66239</xdr:rowOff>
    </xdr:from>
    <xdr:ext cx="469744" cy="259045"/>
    <xdr:sp macro="" textlink="">
      <xdr:nvSpPr>
        <xdr:cNvPr id="208" name="n_1mainValue【福祉施設】&#10;一人当たり面積"/>
        <xdr:cNvSpPr txBox="1"/>
      </xdr:nvSpPr>
      <xdr:spPr>
        <a:xfrm>
          <a:off x="9391727" y="1378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9" name="正方形/長方形 2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0" name="正方形/長方形 2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1" name="正方形/長方形 2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2" name="正方形/長方形 2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3" name="正方形/長方形 2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4" name="正方形/長方形 2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5" name="正方形/長方形 2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6" name="正方形/長方形 21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7" name="テキスト ボックス 21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8" name="直線コネクタ 21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9" name="テキスト ボックス 21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20" name="直線コネクタ 21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21" name="テキスト ボックス 22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22" name="直線コネクタ 22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23" name="テキスト ボックス 22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24" name="直線コネクタ 22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25" name="テキスト ボックス 22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26" name="直線コネクタ 22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27" name="テキスト ボックス 22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8" name="直線コネクタ 22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9" name="テキスト ボックス 22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46482</xdr:rowOff>
    </xdr:from>
    <xdr:to>
      <xdr:col>6</xdr:col>
      <xdr:colOff>510540</xdr:colOff>
      <xdr:row>108</xdr:row>
      <xdr:rowOff>135637</xdr:rowOff>
    </xdr:to>
    <xdr:cxnSp macro="">
      <xdr:nvCxnSpPr>
        <xdr:cNvPr id="231" name="直線コネクタ 230"/>
        <xdr:cNvCxnSpPr/>
      </xdr:nvCxnSpPr>
      <xdr:spPr>
        <a:xfrm flipV="1">
          <a:off x="4634865" y="17191482"/>
          <a:ext cx="0" cy="14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139464</xdr:rowOff>
    </xdr:from>
    <xdr:ext cx="405111" cy="259045"/>
    <xdr:sp macro="" textlink="">
      <xdr:nvSpPr>
        <xdr:cNvPr id="232" name="【市民会館】&#10;有形固定資産減価償却率最小値テキスト"/>
        <xdr:cNvSpPr txBox="1"/>
      </xdr:nvSpPr>
      <xdr:spPr>
        <a:xfrm>
          <a:off x="47244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108</xdr:row>
      <xdr:rowOff>135637</xdr:rowOff>
    </xdr:from>
    <xdr:to>
      <xdr:col>6</xdr:col>
      <xdr:colOff>600075</xdr:colOff>
      <xdr:row>108</xdr:row>
      <xdr:rowOff>135637</xdr:rowOff>
    </xdr:to>
    <xdr:cxnSp macro="">
      <xdr:nvCxnSpPr>
        <xdr:cNvPr id="233" name="直線コネクタ 232"/>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164609</xdr:rowOff>
    </xdr:from>
    <xdr:ext cx="405111" cy="259045"/>
    <xdr:sp macro="" textlink="">
      <xdr:nvSpPr>
        <xdr:cNvPr id="234" name="【市民会館】&#10;有形固定資産減価償却率最大値テキスト"/>
        <xdr:cNvSpPr txBox="1"/>
      </xdr:nvSpPr>
      <xdr:spPr>
        <a:xfrm>
          <a:off x="4724400" y="1696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100</xdr:row>
      <xdr:rowOff>46482</xdr:rowOff>
    </xdr:from>
    <xdr:to>
      <xdr:col>6</xdr:col>
      <xdr:colOff>600075</xdr:colOff>
      <xdr:row>100</xdr:row>
      <xdr:rowOff>46482</xdr:rowOff>
    </xdr:to>
    <xdr:cxnSp macro="">
      <xdr:nvCxnSpPr>
        <xdr:cNvPr id="235" name="直線コネクタ 234"/>
        <xdr:cNvCxnSpPr/>
      </xdr:nvCxnSpPr>
      <xdr:spPr>
        <a:xfrm>
          <a:off x="4546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88409</xdr:rowOff>
    </xdr:from>
    <xdr:ext cx="405111" cy="259045"/>
    <xdr:sp macro="" textlink="">
      <xdr:nvSpPr>
        <xdr:cNvPr id="236" name="【市民会館】&#10;有形固定資産減価償却率平均値テキスト"/>
        <xdr:cNvSpPr txBox="1"/>
      </xdr:nvSpPr>
      <xdr:spPr>
        <a:xfrm>
          <a:off x="47244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109982</xdr:rowOff>
    </xdr:from>
    <xdr:to>
      <xdr:col>6</xdr:col>
      <xdr:colOff>561975</xdr:colOff>
      <xdr:row>104</xdr:row>
      <xdr:rowOff>40132</xdr:rowOff>
    </xdr:to>
    <xdr:sp macro="" textlink="">
      <xdr:nvSpPr>
        <xdr:cNvPr id="237" name="フローチャート : 判断 236"/>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25400</xdr:rowOff>
    </xdr:from>
    <xdr:to>
      <xdr:col>5</xdr:col>
      <xdr:colOff>409575</xdr:colOff>
      <xdr:row>104</xdr:row>
      <xdr:rowOff>127000</xdr:rowOff>
    </xdr:to>
    <xdr:sp macro="" textlink="">
      <xdr:nvSpPr>
        <xdr:cNvPr id="238" name="フローチャート : 判断 237"/>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118127</xdr:rowOff>
    </xdr:from>
    <xdr:ext cx="405111" cy="259045"/>
    <xdr:sp macro="" textlink="">
      <xdr:nvSpPr>
        <xdr:cNvPr id="239" name="n_1aveValue【市民会館】&#10;有形固定資産減価償却率"/>
        <xdr:cNvSpPr txBox="1"/>
      </xdr:nvSpPr>
      <xdr:spPr>
        <a:xfrm>
          <a:off x="3582043"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0" name="テキスト ボックス 23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1" name="テキスト ボックス 24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2" name="テキスト ボックス 24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3" name="テキスト ボックス 24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4" name="テキスト ボックス 24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116839</xdr:rowOff>
    </xdr:from>
    <xdr:to>
      <xdr:col>5</xdr:col>
      <xdr:colOff>409575</xdr:colOff>
      <xdr:row>104</xdr:row>
      <xdr:rowOff>46989</xdr:rowOff>
    </xdr:to>
    <xdr:sp macro="" textlink="">
      <xdr:nvSpPr>
        <xdr:cNvPr id="245" name="円/楕円 244"/>
        <xdr:cNvSpPr/>
      </xdr:nvSpPr>
      <xdr:spPr>
        <a:xfrm>
          <a:off x="3746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63516</xdr:rowOff>
    </xdr:from>
    <xdr:ext cx="405111" cy="259045"/>
    <xdr:sp macro="" textlink="">
      <xdr:nvSpPr>
        <xdr:cNvPr id="246" name="n_1mainValue【市民会館】&#10;有形固定資産減価償却率"/>
        <xdr:cNvSpPr txBox="1"/>
      </xdr:nvSpPr>
      <xdr:spPr>
        <a:xfrm>
          <a:off x="3582043"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7" name="正方形/長方形 2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8" name="正方形/長方形 2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9" name="正方形/長方形 2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0" name="正方形/長方形 2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1" name="正方形/長方形 2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2" name="正方形/長方形 2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3" name="正方形/長方形 2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4" name="正方形/長方形 2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5" name="テキスト ボックス 2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6" name="直線コネクタ 2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257" name="直線コネクタ 25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58" name="テキスト ボックス 25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59" name="直線コネクタ 25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60" name="テキスト ボックス 25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61" name="直線コネクタ 26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62" name="テキスト ボックス 26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63" name="直線コネクタ 26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64" name="テキスト ボックス 26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5" name="直線コネクタ 2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6" name="テキスト ボックス 2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268" name="直線コネクタ 267"/>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269"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270" name="直線コネクタ 269"/>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271"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272" name="直線コネクタ 271"/>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273" name="【市民会館】&#10;一人当たり面積平均値テキスト"/>
        <xdr:cNvSpPr txBox="1"/>
      </xdr:nvSpPr>
      <xdr:spPr>
        <a:xfrm>
          <a:off x="10566400" y="17939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274" name="フローチャート : 判断 273"/>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84837</xdr:rowOff>
    </xdr:from>
    <xdr:to>
      <xdr:col>14</xdr:col>
      <xdr:colOff>79375</xdr:colOff>
      <xdr:row>105</xdr:row>
      <xdr:rowOff>14987</xdr:rowOff>
    </xdr:to>
    <xdr:sp macro="" textlink="">
      <xdr:nvSpPr>
        <xdr:cNvPr id="275" name="フローチャート : 判断 274"/>
        <xdr:cNvSpPr/>
      </xdr:nvSpPr>
      <xdr:spPr>
        <a:xfrm>
          <a:off x="9588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6114</xdr:rowOff>
    </xdr:from>
    <xdr:ext cx="469744" cy="259045"/>
    <xdr:sp macro="" textlink="">
      <xdr:nvSpPr>
        <xdr:cNvPr id="276" name="n_1aveValue【市民会館】&#10;一人当たり面積"/>
        <xdr:cNvSpPr txBox="1"/>
      </xdr:nvSpPr>
      <xdr:spPr>
        <a:xfrm>
          <a:off x="9391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7" name="テキスト ボックス 2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8" name="テキスト ボックス 2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9" name="テキスト ボックス 2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0" name="テキスト ボックス 2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1" name="テキスト ボックス 2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82550</xdr:rowOff>
    </xdr:from>
    <xdr:to>
      <xdr:col>14</xdr:col>
      <xdr:colOff>79375</xdr:colOff>
      <xdr:row>104</xdr:row>
      <xdr:rowOff>12700</xdr:rowOff>
    </xdr:to>
    <xdr:sp macro="" textlink="">
      <xdr:nvSpPr>
        <xdr:cNvPr id="282" name="円/楕円 281"/>
        <xdr:cNvSpPr/>
      </xdr:nvSpPr>
      <xdr:spPr>
        <a:xfrm>
          <a:off x="9588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29227</xdr:rowOff>
    </xdr:from>
    <xdr:ext cx="469744" cy="259045"/>
    <xdr:sp macro="" textlink="">
      <xdr:nvSpPr>
        <xdr:cNvPr id="283" name="n_1mainValue【市民会館】&#10;一人当たり面積"/>
        <xdr:cNvSpPr txBox="1"/>
      </xdr:nvSpPr>
      <xdr:spPr>
        <a:xfrm>
          <a:off x="9391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5" name="直線コネクタ 2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6" name="テキスト ボックス 2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7" name="直線コネクタ 2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8" name="テキスト ボックス 2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9" name="直線コネクタ 2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0" name="テキスト ボックス 2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1" name="直線コネクタ 3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2" name="テキスト ボックス 3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3" name="直線コネクタ 3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4" name="テキスト ボックス 3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5" name="直線コネクタ 3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6" name="テキスト ボックス 30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8" name="テキスト ボックス 3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84364</xdr:rowOff>
    </xdr:from>
    <xdr:to>
      <xdr:col>23</xdr:col>
      <xdr:colOff>516889</xdr:colOff>
      <xdr:row>42</xdr:row>
      <xdr:rowOff>141515</xdr:rowOff>
    </xdr:to>
    <xdr:cxnSp macro="">
      <xdr:nvCxnSpPr>
        <xdr:cNvPr id="310" name="直線コネクタ 309"/>
        <xdr:cNvCxnSpPr/>
      </xdr:nvCxnSpPr>
      <xdr:spPr>
        <a:xfrm flipV="1">
          <a:off x="16318864" y="57422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145342</xdr:rowOff>
    </xdr:from>
    <xdr:ext cx="405111" cy="259045"/>
    <xdr:sp macro="" textlink="">
      <xdr:nvSpPr>
        <xdr:cNvPr id="311" name="【一般廃棄物処理施設】&#10;有形固定資産減価償却率最小値テキスト"/>
        <xdr:cNvSpPr txBox="1"/>
      </xdr:nvSpPr>
      <xdr:spPr>
        <a:xfrm>
          <a:off x="16408400" y="734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42</xdr:row>
      <xdr:rowOff>141515</xdr:rowOff>
    </xdr:from>
    <xdr:to>
      <xdr:col>23</xdr:col>
      <xdr:colOff>606425</xdr:colOff>
      <xdr:row>42</xdr:row>
      <xdr:rowOff>141515</xdr:rowOff>
    </xdr:to>
    <xdr:cxnSp macro="">
      <xdr:nvCxnSpPr>
        <xdr:cNvPr id="312" name="直線コネクタ 311"/>
        <xdr:cNvCxnSpPr/>
      </xdr:nvCxnSpPr>
      <xdr:spPr>
        <a:xfrm>
          <a:off x="16230600" y="73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31041</xdr:rowOff>
    </xdr:from>
    <xdr:ext cx="405111" cy="259045"/>
    <xdr:sp macro="" textlink="">
      <xdr:nvSpPr>
        <xdr:cNvPr id="313" name="【一般廃棄物処理施設】&#10;有形固定資産減価償却率最大値テキスト"/>
        <xdr:cNvSpPr txBox="1"/>
      </xdr:nvSpPr>
      <xdr:spPr>
        <a:xfrm>
          <a:off x="16408400" y="551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23</xdr:col>
      <xdr:colOff>428625</xdr:colOff>
      <xdr:row>33</xdr:row>
      <xdr:rowOff>84364</xdr:rowOff>
    </xdr:from>
    <xdr:to>
      <xdr:col>23</xdr:col>
      <xdr:colOff>606425</xdr:colOff>
      <xdr:row>33</xdr:row>
      <xdr:rowOff>84364</xdr:rowOff>
    </xdr:to>
    <xdr:cxnSp macro="">
      <xdr:nvCxnSpPr>
        <xdr:cNvPr id="314" name="直線コネクタ 313"/>
        <xdr:cNvCxnSpPr/>
      </xdr:nvCxnSpPr>
      <xdr:spPr>
        <a:xfrm>
          <a:off x="16230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52812</xdr:rowOff>
    </xdr:from>
    <xdr:ext cx="405111" cy="259045"/>
    <xdr:sp macro="" textlink="">
      <xdr:nvSpPr>
        <xdr:cNvPr id="315" name="【一般廃棄物処理施設】&#10;有形固定資産減価償却率平均値テキスト"/>
        <xdr:cNvSpPr txBox="1"/>
      </xdr:nvSpPr>
      <xdr:spPr>
        <a:xfrm>
          <a:off x="164084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74385</xdr:rowOff>
    </xdr:from>
    <xdr:to>
      <xdr:col>23</xdr:col>
      <xdr:colOff>568325</xdr:colOff>
      <xdr:row>39</xdr:row>
      <xdr:rowOff>4535</xdr:rowOff>
    </xdr:to>
    <xdr:sp macro="" textlink="">
      <xdr:nvSpPr>
        <xdr:cNvPr id="316" name="フローチャート : 判断 315"/>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125004</xdr:rowOff>
    </xdr:from>
    <xdr:to>
      <xdr:col>22</xdr:col>
      <xdr:colOff>415925</xdr:colOff>
      <xdr:row>38</xdr:row>
      <xdr:rowOff>55155</xdr:rowOff>
    </xdr:to>
    <xdr:sp macro="" textlink="">
      <xdr:nvSpPr>
        <xdr:cNvPr id="317" name="フローチャート : 判断 316"/>
        <xdr:cNvSpPr/>
      </xdr:nvSpPr>
      <xdr:spPr>
        <a:xfrm>
          <a:off x="15430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46281</xdr:rowOff>
    </xdr:from>
    <xdr:ext cx="405111" cy="259045"/>
    <xdr:sp macro="" textlink="">
      <xdr:nvSpPr>
        <xdr:cNvPr id="318" name="n_1aveValue【一般廃棄物処理施設】&#10;有形固定資産減価償却率"/>
        <xdr:cNvSpPr txBox="1"/>
      </xdr:nvSpPr>
      <xdr:spPr>
        <a:xfrm>
          <a:off x="15266043"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9" name="テキスト ボックス 3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0" name="テキスト ボックス 3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1" name="テキスト ボックス 3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2" name="テキスト ボックス 3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3" name="テキスト ボックス 3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85816</xdr:rowOff>
    </xdr:from>
    <xdr:to>
      <xdr:col>22</xdr:col>
      <xdr:colOff>415925</xdr:colOff>
      <xdr:row>34</xdr:row>
      <xdr:rowOff>15966</xdr:rowOff>
    </xdr:to>
    <xdr:sp macro="" textlink="">
      <xdr:nvSpPr>
        <xdr:cNvPr id="324" name="円/楕円 323"/>
        <xdr:cNvSpPr/>
      </xdr:nvSpPr>
      <xdr:spPr>
        <a:xfrm>
          <a:off x="15430500" y="57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32493</xdr:rowOff>
    </xdr:from>
    <xdr:ext cx="405111" cy="259045"/>
    <xdr:sp macro="" textlink="">
      <xdr:nvSpPr>
        <xdr:cNvPr id="325" name="n_1mainValue【一般廃棄物処理施設】&#10;有形固定資産減価償却率"/>
        <xdr:cNvSpPr txBox="1"/>
      </xdr:nvSpPr>
      <xdr:spPr>
        <a:xfrm>
          <a:off x="15266043" y="551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6" name="直線コネクタ 3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37" name="テキスト ボックス 33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8" name="直線コネクタ 3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39" name="テキスト ボックス 33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0" name="直線コネクタ 3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41" name="テキスト ボックス 34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2" name="直線コネクタ 3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43" name="テキスト ボックス 34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4" name="直線コネクタ 3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45" name="テキスト ボックス 34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7" name="テキスト ボックス 3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117546</xdr:rowOff>
    </xdr:from>
    <xdr:to>
      <xdr:col>32</xdr:col>
      <xdr:colOff>186689</xdr:colOff>
      <xdr:row>42</xdr:row>
      <xdr:rowOff>23721</xdr:rowOff>
    </xdr:to>
    <xdr:cxnSp macro="">
      <xdr:nvCxnSpPr>
        <xdr:cNvPr id="349" name="直線コネクタ 348"/>
        <xdr:cNvCxnSpPr/>
      </xdr:nvCxnSpPr>
      <xdr:spPr>
        <a:xfrm flipV="1">
          <a:off x="22160864" y="5946846"/>
          <a:ext cx="0" cy="127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27548</xdr:rowOff>
    </xdr:from>
    <xdr:ext cx="469744" cy="259045"/>
    <xdr:sp macro="" textlink="">
      <xdr:nvSpPr>
        <xdr:cNvPr id="350" name="【一般廃棄物処理施設】&#10;一人当たり有形固定資産（償却資産）額最小値テキスト"/>
        <xdr:cNvSpPr txBox="1"/>
      </xdr:nvSpPr>
      <xdr:spPr>
        <a:xfrm>
          <a:off x="22250400" y="722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1,887</a:t>
          </a:r>
          <a:endParaRPr kumimoji="1" lang="ja-JP" altLang="en-US" sz="1000" b="1">
            <a:latin typeface="ＭＳ Ｐゴシック"/>
          </a:endParaRPr>
        </a:p>
      </xdr:txBody>
    </xdr:sp>
    <xdr:clientData/>
  </xdr:oneCellAnchor>
  <xdr:twoCellAnchor>
    <xdr:from>
      <xdr:col>32</xdr:col>
      <xdr:colOff>98425</xdr:colOff>
      <xdr:row>42</xdr:row>
      <xdr:rowOff>23721</xdr:rowOff>
    </xdr:from>
    <xdr:to>
      <xdr:col>32</xdr:col>
      <xdr:colOff>276225</xdr:colOff>
      <xdr:row>42</xdr:row>
      <xdr:rowOff>23721</xdr:rowOff>
    </xdr:to>
    <xdr:cxnSp macro="">
      <xdr:nvCxnSpPr>
        <xdr:cNvPr id="351" name="直線コネクタ 350"/>
        <xdr:cNvCxnSpPr/>
      </xdr:nvCxnSpPr>
      <xdr:spPr>
        <a:xfrm>
          <a:off x="22072600" y="722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64223</xdr:rowOff>
    </xdr:from>
    <xdr:ext cx="599010" cy="259045"/>
    <xdr:sp macro="" textlink="">
      <xdr:nvSpPr>
        <xdr:cNvPr id="352" name="【一般廃棄物処理施設】&#10;一人当たり有形固定資産（償却資産）額最大値テキスト"/>
        <xdr:cNvSpPr txBox="1"/>
      </xdr:nvSpPr>
      <xdr:spPr>
        <a:xfrm>
          <a:off x="22250400" y="572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169,574</a:t>
          </a:r>
          <a:endParaRPr kumimoji="1" lang="ja-JP" altLang="en-US" sz="1000" b="1">
            <a:latin typeface="ＭＳ Ｐゴシック"/>
          </a:endParaRPr>
        </a:p>
      </xdr:txBody>
    </xdr:sp>
    <xdr:clientData/>
  </xdr:oneCellAnchor>
  <xdr:twoCellAnchor>
    <xdr:from>
      <xdr:col>32</xdr:col>
      <xdr:colOff>98425</xdr:colOff>
      <xdr:row>34</xdr:row>
      <xdr:rowOff>117546</xdr:rowOff>
    </xdr:from>
    <xdr:to>
      <xdr:col>32</xdr:col>
      <xdr:colOff>276225</xdr:colOff>
      <xdr:row>34</xdr:row>
      <xdr:rowOff>117546</xdr:rowOff>
    </xdr:to>
    <xdr:cxnSp macro="">
      <xdr:nvCxnSpPr>
        <xdr:cNvPr id="353" name="直線コネクタ 352"/>
        <xdr:cNvCxnSpPr/>
      </xdr:nvCxnSpPr>
      <xdr:spPr>
        <a:xfrm>
          <a:off x="22072600" y="594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3980</xdr:rowOff>
    </xdr:from>
    <xdr:ext cx="534377" cy="259045"/>
    <xdr:sp macro="" textlink="">
      <xdr:nvSpPr>
        <xdr:cNvPr id="354" name="【一般廃棄物処理施設】&#10;一人当たり有形固定資産（償却資産）額平均値テキスト"/>
        <xdr:cNvSpPr txBox="1"/>
      </xdr:nvSpPr>
      <xdr:spPr>
        <a:xfrm>
          <a:off x="22250400" y="669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62,480</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25553</xdr:rowOff>
    </xdr:from>
    <xdr:to>
      <xdr:col>32</xdr:col>
      <xdr:colOff>238125</xdr:colOff>
      <xdr:row>39</xdr:row>
      <xdr:rowOff>127153</xdr:rowOff>
    </xdr:to>
    <xdr:sp macro="" textlink="">
      <xdr:nvSpPr>
        <xdr:cNvPr id="355" name="フローチャート : 判断 354"/>
        <xdr:cNvSpPr/>
      </xdr:nvSpPr>
      <xdr:spPr>
        <a:xfrm>
          <a:off x="22110700" y="67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166545</xdr:rowOff>
    </xdr:from>
    <xdr:to>
      <xdr:col>31</xdr:col>
      <xdr:colOff>85725</xdr:colOff>
      <xdr:row>39</xdr:row>
      <xdr:rowOff>96695</xdr:rowOff>
    </xdr:to>
    <xdr:sp macro="" textlink="">
      <xdr:nvSpPr>
        <xdr:cNvPr id="356" name="フローチャート : 判断 355"/>
        <xdr:cNvSpPr/>
      </xdr:nvSpPr>
      <xdr:spPr>
        <a:xfrm>
          <a:off x="21272500" y="668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113222</xdr:rowOff>
    </xdr:from>
    <xdr:ext cx="534377" cy="259045"/>
    <xdr:sp macro="" textlink="">
      <xdr:nvSpPr>
        <xdr:cNvPr id="357" name="n_1aveValue【一般廃棄物処理施設】&#10;一人当たり有形固定資産（償却資産）額"/>
        <xdr:cNvSpPr txBox="1"/>
      </xdr:nvSpPr>
      <xdr:spPr>
        <a:xfrm>
          <a:off x="21043411" y="645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66,477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8" name="テキスト ボックス 3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9" name="テキスト ボックス 3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0" name="テキスト ボックス 3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1" name="テキスト ボックス 3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2" name="テキスト ボックス 3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166141</xdr:rowOff>
    </xdr:from>
    <xdr:to>
      <xdr:col>31</xdr:col>
      <xdr:colOff>85725</xdr:colOff>
      <xdr:row>41</xdr:row>
      <xdr:rowOff>96291</xdr:rowOff>
    </xdr:to>
    <xdr:sp macro="" textlink="">
      <xdr:nvSpPr>
        <xdr:cNvPr id="363" name="円/楕円 362"/>
        <xdr:cNvSpPr/>
      </xdr:nvSpPr>
      <xdr:spPr>
        <a:xfrm>
          <a:off x="21272500" y="702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87418</xdr:rowOff>
    </xdr:from>
    <xdr:ext cx="534377" cy="259045"/>
    <xdr:sp macro="" textlink="">
      <xdr:nvSpPr>
        <xdr:cNvPr id="364" name="n_1mainValue【一般廃棄物処理施設】&#10;一人当たり有形固定資産（償却資産）額"/>
        <xdr:cNvSpPr txBox="1"/>
      </xdr:nvSpPr>
      <xdr:spPr>
        <a:xfrm>
          <a:off x="21043411" y="711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5" name="直線コネクタ 37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6" name="テキスト ボックス 37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7" name="直線コネクタ 37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8" name="テキスト ボックス 37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9" name="直線コネクタ 3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0" name="テキスト ボックス 3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1" name="直線コネクタ 38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2" name="テキスト ボックス 38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3" name="直線コネクタ 38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4" name="テキスト ボックス 38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6" name="テキスト ボックス 3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63</xdr:row>
      <xdr:rowOff>158115</xdr:rowOff>
    </xdr:to>
    <xdr:cxnSp macro="">
      <xdr:nvCxnSpPr>
        <xdr:cNvPr id="388" name="直線コネクタ 387"/>
        <xdr:cNvCxnSpPr/>
      </xdr:nvCxnSpPr>
      <xdr:spPr>
        <a:xfrm flipV="1">
          <a:off x="16318864" y="949452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161942</xdr:rowOff>
    </xdr:from>
    <xdr:ext cx="340478" cy="259045"/>
    <xdr:sp macro="" textlink="">
      <xdr:nvSpPr>
        <xdr:cNvPr id="389" name="【保健センター・保健所】&#10;有形固定資産減価償却率最小値テキスト"/>
        <xdr:cNvSpPr txBox="1"/>
      </xdr:nvSpPr>
      <xdr:spPr>
        <a:xfrm>
          <a:off x="16408400" y="10963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158115</xdr:rowOff>
    </xdr:from>
    <xdr:to>
      <xdr:col>23</xdr:col>
      <xdr:colOff>606425</xdr:colOff>
      <xdr:row>63</xdr:row>
      <xdr:rowOff>158115</xdr:rowOff>
    </xdr:to>
    <xdr:cxnSp macro="">
      <xdr:nvCxnSpPr>
        <xdr:cNvPr id="390" name="直線コネクタ 389"/>
        <xdr:cNvCxnSpPr/>
      </xdr:nvCxnSpPr>
      <xdr:spPr>
        <a:xfrm>
          <a:off x="16230600" y="1095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1" name="【保健センター・保健所】&#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2" name="直線コネクタ 391"/>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51452</xdr:rowOff>
    </xdr:from>
    <xdr:ext cx="405111" cy="259045"/>
    <xdr:sp macro="" textlink="">
      <xdr:nvSpPr>
        <xdr:cNvPr id="393" name="【保健センター・保健所】&#10;有形固定資産減価償却率平均値テキスト"/>
        <xdr:cNvSpPr txBox="1"/>
      </xdr:nvSpPr>
      <xdr:spPr>
        <a:xfrm>
          <a:off x="16408400" y="1016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394" name="フローチャート : 判断 393"/>
        <xdr:cNvSpPr/>
      </xdr:nvSpPr>
      <xdr:spPr>
        <a:xfrm>
          <a:off x="16268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151130</xdr:rowOff>
    </xdr:from>
    <xdr:to>
      <xdr:col>22</xdr:col>
      <xdr:colOff>415925</xdr:colOff>
      <xdr:row>59</xdr:row>
      <xdr:rowOff>81280</xdr:rowOff>
    </xdr:to>
    <xdr:sp macro="" textlink="">
      <xdr:nvSpPr>
        <xdr:cNvPr id="395" name="フローチャート : 判断 394"/>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97807</xdr:rowOff>
    </xdr:from>
    <xdr:ext cx="405111" cy="259045"/>
    <xdr:sp macro="" textlink="">
      <xdr:nvSpPr>
        <xdr:cNvPr id="396" name="n_1aveValue【保健センター・保健所】&#10;有形固定資産減価償却率"/>
        <xdr:cNvSpPr txBox="1"/>
      </xdr:nvSpPr>
      <xdr:spPr>
        <a:xfrm>
          <a:off x="15266043"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7" name="テキスト ボックス 3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8" name="テキスト ボックス 3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9" name="テキスト ボックス 3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0" name="テキスト ボックス 3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1" name="テキスト ボックス 4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10160</xdr:rowOff>
    </xdr:from>
    <xdr:to>
      <xdr:col>22</xdr:col>
      <xdr:colOff>415925</xdr:colOff>
      <xdr:row>59</xdr:row>
      <xdr:rowOff>111760</xdr:rowOff>
    </xdr:to>
    <xdr:sp macro="" textlink="">
      <xdr:nvSpPr>
        <xdr:cNvPr id="402" name="円/楕円 401"/>
        <xdr:cNvSpPr/>
      </xdr:nvSpPr>
      <xdr:spPr>
        <a:xfrm>
          <a:off x="15430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102887</xdr:rowOff>
    </xdr:from>
    <xdr:ext cx="405111" cy="259045"/>
    <xdr:sp macro="" textlink="">
      <xdr:nvSpPr>
        <xdr:cNvPr id="403" name="n_1mainValue【保健センター・保健所】&#10;有形固定資産減価償却率"/>
        <xdr:cNvSpPr txBox="1"/>
      </xdr:nvSpPr>
      <xdr:spPr>
        <a:xfrm>
          <a:off x="15266043"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4" name="直線コネクタ 41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5" name="テキスト ボックス 41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6" name="直線コネクタ 41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7" name="テキスト ボックス 41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8" name="直線コネクタ 41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9" name="テキスト ボックス 41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0" name="直線コネクタ 41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1" name="テキスト ボックス 42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2" name="直線コネクタ 42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3" name="テキスト ボックス 42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5" name="テキスト ボックス 4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63</xdr:row>
      <xdr:rowOff>118110</xdr:rowOff>
    </xdr:to>
    <xdr:cxnSp macro="">
      <xdr:nvCxnSpPr>
        <xdr:cNvPr id="427" name="直線コネクタ 426"/>
        <xdr:cNvCxnSpPr/>
      </xdr:nvCxnSpPr>
      <xdr:spPr>
        <a:xfrm flipV="1">
          <a:off x="22160864" y="96240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121937</xdr:rowOff>
    </xdr:from>
    <xdr:ext cx="469744" cy="259045"/>
    <xdr:sp macro="" textlink="">
      <xdr:nvSpPr>
        <xdr:cNvPr id="428" name="【保健センター・保健所】&#10;一人当たり面積最小値テキスト"/>
        <xdr:cNvSpPr txBox="1"/>
      </xdr:nvSpPr>
      <xdr:spPr>
        <a:xfrm>
          <a:off x="22250400"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63</xdr:row>
      <xdr:rowOff>118110</xdr:rowOff>
    </xdr:from>
    <xdr:to>
      <xdr:col>32</xdr:col>
      <xdr:colOff>276225</xdr:colOff>
      <xdr:row>63</xdr:row>
      <xdr:rowOff>118110</xdr:rowOff>
    </xdr:to>
    <xdr:cxnSp macro="">
      <xdr:nvCxnSpPr>
        <xdr:cNvPr id="429" name="直線コネクタ 428"/>
        <xdr:cNvCxnSpPr/>
      </xdr:nvCxnSpPr>
      <xdr:spPr>
        <a:xfrm>
          <a:off x="22072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30"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31" name="直線コネクタ 430"/>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34307</xdr:rowOff>
    </xdr:from>
    <xdr:ext cx="469744" cy="259045"/>
    <xdr:sp macro="" textlink="">
      <xdr:nvSpPr>
        <xdr:cNvPr id="432" name="【保健センター・保健所】&#10;一人当たり面積平均値テキスト"/>
        <xdr:cNvSpPr txBox="1"/>
      </xdr:nvSpPr>
      <xdr:spPr>
        <a:xfrm>
          <a:off x="222504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55880</xdr:rowOff>
    </xdr:from>
    <xdr:to>
      <xdr:col>32</xdr:col>
      <xdr:colOff>238125</xdr:colOff>
      <xdr:row>62</xdr:row>
      <xdr:rowOff>157480</xdr:rowOff>
    </xdr:to>
    <xdr:sp macro="" textlink="">
      <xdr:nvSpPr>
        <xdr:cNvPr id="433" name="フローチャート : 判断 432"/>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128270</xdr:rowOff>
    </xdr:from>
    <xdr:to>
      <xdr:col>31</xdr:col>
      <xdr:colOff>85725</xdr:colOff>
      <xdr:row>62</xdr:row>
      <xdr:rowOff>58420</xdr:rowOff>
    </xdr:to>
    <xdr:sp macro="" textlink="">
      <xdr:nvSpPr>
        <xdr:cNvPr id="434" name="フローチャート : 判断 433"/>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49547</xdr:rowOff>
    </xdr:from>
    <xdr:ext cx="469744" cy="259045"/>
    <xdr:sp macro="" textlink="">
      <xdr:nvSpPr>
        <xdr:cNvPr id="435" name="n_1aveValue【保健センター・保健所】&#10;一人当たり面積"/>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6" name="テキスト ボックス 4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128270</xdr:rowOff>
    </xdr:from>
    <xdr:to>
      <xdr:col>31</xdr:col>
      <xdr:colOff>85725</xdr:colOff>
      <xdr:row>62</xdr:row>
      <xdr:rowOff>58420</xdr:rowOff>
    </xdr:to>
    <xdr:sp macro="" textlink="">
      <xdr:nvSpPr>
        <xdr:cNvPr id="441" name="円/楕円 440"/>
        <xdr:cNvSpPr/>
      </xdr:nvSpPr>
      <xdr:spPr>
        <a:xfrm>
          <a:off x="21272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74947</xdr:rowOff>
    </xdr:from>
    <xdr:ext cx="469744" cy="259045"/>
    <xdr:sp macro="" textlink="">
      <xdr:nvSpPr>
        <xdr:cNvPr id="442" name="n_1main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1" name="テキスト ボックス 4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2" name="直線コネクタ 4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3" name="直線コネクタ 45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4" name="テキスト ボックス 45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5" name="直線コネクタ 45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6" name="テキスト ボックス 45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7" name="直線コネクタ 45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8" name="テキスト ボックス 45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9" name="直線コネクタ 45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0" name="テキスト ボックス 45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1" name="直線コネクタ 46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2" name="テキスト ボックス 46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3" name="直線コネクタ 46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4" name="テキスト ボックス 46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5" name="直線コネクタ 4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6" name="テキスト ボックス 4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468" name="直線コネクタ 467"/>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469"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470" name="直線コネクタ 469"/>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471"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472" name="直線コネクタ 47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119215</xdr:rowOff>
    </xdr:from>
    <xdr:ext cx="405111" cy="259045"/>
    <xdr:sp macro="" textlink="">
      <xdr:nvSpPr>
        <xdr:cNvPr id="473" name="【消防施設】&#10;有形固定資産減価償却率平均値テキスト"/>
        <xdr:cNvSpPr txBox="1"/>
      </xdr:nvSpPr>
      <xdr:spPr>
        <a:xfrm>
          <a:off x="164084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474" name="フローチャート : 判断 473"/>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80373</xdr:rowOff>
    </xdr:from>
    <xdr:to>
      <xdr:col>22</xdr:col>
      <xdr:colOff>415925</xdr:colOff>
      <xdr:row>82</xdr:row>
      <xdr:rowOff>10523</xdr:rowOff>
    </xdr:to>
    <xdr:sp macro="" textlink="">
      <xdr:nvSpPr>
        <xdr:cNvPr id="475" name="フローチャート : 判断 474"/>
        <xdr:cNvSpPr/>
      </xdr:nvSpPr>
      <xdr:spPr>
        <a:xfrm>
          <a:off x="15430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1650</xdr:rowOff>
    </xdr:from>
    <xdr:ext cx="405111" cy="259045"/>
    <xdr:sp macro="" textlink="">
      <xdr:nvSpPr>
        <xdr:cNvPr id="476" name="n_1aveValue【消防施設】&#10;有形固定資産減価償却率"/>
        <xdr:cNvSpPr txBox="1"/>
      </xdr:nvSpPr>
      <xdr:spPr>
        <a:xfrm>
          <a:off x="15266043"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83638</xdr:rowOff>
    </xdr:from>
    <xdr:to>
      <xdr:col>22</xdr:col>
      <xdr:colOff>415925</xdr:colOff>
      <xdr:row>80</xdr:row>
      <xdr:rowOff>13788</xdr:rowOff>
    </xdr:to>
    <xdr:sp macro="" textlink="">
      <xdr:nvSpPr>
        <xdr:cNvPr id="482" name="円/楕円 481"/>
        <xdr:cNvSpPr/>
      </xdr:nvSpPr>
      <xdr:spPr>
        <a:xfrm>
          <a:off x="154305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30315</xdr:rowOff>
    </xdr:from>
    <xdr:ext cx="405111" cy="259045"/>
    <xdr:sp macro="" textlink="">
      <xdr:nvSpPr>
        <xdr:cNvPr id="483" name="n_1mainValue【消防施設】&#10;有形固定資産減価償却率"/>
        <xdr:cNvSpPr txBox="1"/>
      </xdr:nvSpPr>
      <xdr:spPr>
        <a:xfrm>
          <a:off x="15266043" y="1340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4" name="正方形/長方形 4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5" name="正方形/長方形 4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6" name="正方形/長方形 4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7" name="正方形/長方形 4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8" name="正方形/長方形 4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9" name="正方形/長方形 4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0" name="正方形/長方形 4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1" name="正方形/長方形 4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2" name="テキスト ボックス 4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3" name="直線コネクタ 4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4" name="直線コネクタ 4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5" name="テキスト ボックス 4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6" name="直線コネクタ 4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7" name="テキスト ボックス 4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8" name="直線コネクタ 4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9" name="テキスト ボックス 4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0" name="直線コネクタ 4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1" name="テキスト ボックス 5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2" name="直線コネクタ 5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3" name="テキスト ボックス 5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505" name="直線コネクタ 504"/>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506"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507" name="直線コネクタ 506"/>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508"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509" name="直線コネクタ 508"/>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84599</xdr:rowOff>
    </xdr:from>
    <xdr:ext cx="469744" cy="259045"/>
    <xdr:sp macro="" textlink="">
      <xdr:nvSpPr>
        <xdr:cNvPr id="510" name="【消防施設】&#10;一人当たり面積平均値テキスト"/>
        <xdr:cNvSpPr txBox="1"/>
      </xdr:nvSpPr>
      <xdr:spPr>
        <a:xfrm>
          <a:off x="22250400" y="1414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511" name="フローチャート : 判断 510"/>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154178</xdr:rowOff>
    </xdr:from>
    <xdr:to>
      <xdr:col>31</xdr:col>
      <xdr:colOff>85725</xdr:colOff>
      <xdr:row>84</xdr:row>
      <xdr:rowOff>84328</xdr:rowOff>
    </xdr:to>
    <xdr:sp macro="" textlink="">
      <xdr:nvSpPr>
        <xdr:cNvPr id="512" name="フローチャート : 判断 511"/>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75455</xdr:rowOff>
    </xdr:from>
    <xdr:ext cx="469744" cy="259045"/>
    <xdr:sp macro="" textlink="">
      <xdr:nvSpPr>
        <xdr:cNvPr id="513" name="n_1aveValue【消防施設】&#10;一人当たり面積"/>
        <xdr:cNvSpPr txBox="1"/>
      </xdr:nvSpPr>
      <xdr:spPr>
        <a:xfrm>
          <a:off x="210757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26163</xdr:rowOff>
    </xdr:from>
    <xdr:to>
      <xdr:col>31</xdr:col>
      <xdr:colOff>85725</xdr:colOff>
      <xdr:row>83</xdr:row>
      <xdr:rowOff>127763</xdr:rowOff>
    </xdr:to>
    <xdr:sp macro="" textlink="">
      <xdr:nvSpPr>
        <xdr:cNvPr id="519" name="円/楕円 518"/>
        <xdr:cNvSpPr/>
      </xdr:nvSpPr>
      <xdr:spPr>
        <a:xfrm>
          <a:off x="21272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144290</xdr:rowOff>
    </xdr:from>
    <xdr:ext cx="469744" cy="259045"/>
    <xdr:sp macro="" textlink="">
      <xdr:nvSpPr>
        <xdr:cNvPr id="520" name="n_1mainValue【消防施設】&#10;一人当たり面積"/>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1" name="正方形/長方形 5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2" name="正方形/長方形 5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3" name="正方形/長方形 5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4" name="正方形/長方形 5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5" name="正方形/長方形 5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6" name="正方形/長方形 5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7" name="正方形/長方形 5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8" name="正方形/長方形 5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9" name="テキスト ボックス 5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0" name="直線コネクタ 5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1" name="テキスト ボックス 5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2" name="直線コネクタ 53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3" name="テキスト ボックス 53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4" name="直線コネクタ 53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5" name="テキスト ボックス 53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6" name="直線コネクタ 53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7" name="テキスト ボックス 53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8" name="直線コネクタ 53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39" name="テキスト ボックス 53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1" name="テキスト ボックス 5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39624</xdr:rowOff>
    </xdr:from>
    <xdr:to>
      <xdr:col>23</xdr:col>
      <xdr:colOff>516889</xdr:colOff>
      <xdr:row>106</xdr:row>
      <xdr:rowOff>12192</xdr:rowOff>
    </xdr:to>
    <xdr:cxnSp macro="">
      <xdr:nvCxnSpPr>
        <xdr:cNvPr id="543" name="直線コネクタ 542"/>
        <xdr:cNvCxnSpPr/>
      </xdr:nvCxnSpPr>
      <xdr:spPr>
        <a:xfrm flipV="1">
          <a:off x="16318864" y="17184624"/>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16019</xdr:rowOff>
    </xdr:from>
    <xdr:ext cx="405111" cy="259045"/>
    <xdr:sp macro="" textlink="">
      <xdr:nvSpPr>
        <xdr:cNvPr id="544" name="【庁舎】&#10;有形固定資産減価償却率最小値テキスト"/>
        <xdr:cNvSpPr txBox="1"/>
      </xdr:nvSpPr>
      <xdr:spPr>
        <a:xfrm>
          <a:off x="16408400" y="1818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106</xdr:row>
      <xdr:rowOff>12192</xdr:rowOff>
    </xdr:from>
    <xdr:to>
      <xdr:col>23</xdr:col>
      <xdr:colOff>606425</xdr:colOff>
      <xdr:row>106</xdr:row>
      <xdr:rowOff>12192</xdr:rowOff>
    </xdr:to>
    <xdr:cxnSp macro="">
      <xdr:nvCxnSpPr>
        <xdr:cNvPr id="545" name="直線コネクタ 544"/>
        <xdr:cNvCxnSpPr/>
      </xdr:nvCxnSpPr>
      <xdr:spPr>
        <a:xfrm>
          <a:off x="16230600" y="1818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157751</xdr:rowOff>
    </xdr:from>
    <xdr:ext cx="405111" cy="259045"/>
    <xdr:sp macro="" textlink="">
      <xdr:nvSpPr>
        <xdr:cNvPr id="546" name="【庁舎】&#10;有形固定資産減価償却率最大値テキスト"/>
        <xdr:cNvSpPr txBox="1"/>
      </xdr:nvSpPr>
      <xdr:spPr>
        <a:xfrm>
          <a:off x="16408400" y="1695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100</xdr:row>
      <xdr:rowOff>39624</xdr:rowOff>
    </xdr:from>
    <xdr:to>
      <xdr:col>23</xdr:col>
      <xdr:colOff>606425</xdr:colOff>
      <xdr:row>100</xdr:row>
      <xdr:rowOff>39624</xdr:rowOff>
    </xdr:to>
    <xdr:cxnSp macro="">
      <xdr:nvCxnSpPr>
        <xdr:cNvPr id="547" name="直線コネクタ 546"/>
        <xdr:cNvCxnSpPr/>
      </xdr:nvCxnSpPr>
      <xdr:spPr>
        <a:xfrm>
          <a:off x="16230600" y="1718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163847</xdr:rowOff>
    </xdr:from>
    <xdr:ext cx="405111" cy="259045"/>
    <xdr:sp macro="" textlink="">
      <xdr:nvSpPr>
        <xdr:cNvPr id="548" name="【庁舎】&#10;有形固定資産減価償却率平均値テキスト"/>
        <xdr:cNvSpPr txBox="1"/>
      </xdr:nvSpPr>
      <xdr:spPr>
        <a:xfrm>
          <a:off x="164084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13970</xdr:rowOff>
    </xdr:from>
    <xdr:to>
      <xdr:col>23</xdr:col>
      <xdr:colOff>568325</xdr:colOff>
      <xdr:row>103</xdr:row>
      <xdr:rowOff>115570</xdr:rowOff>
    </xdr:to>
    <xdr:sp macro="" textlink="">
      <xdr:nvSpPr>
        <xdr:cNvPr id="549" name="フローチャート : 判断 548"/>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16256</xdr:rowOff>
    </xdr:from>
    <xdr:to>
      <xdr:col>22</xdr:col>
      <xdr:colOff>415925</xdr:colOff>
      <xdr:row>103</xdr:row>
      <xdr:rowOff>117856</xdr:rowOff>
    </xdr:to>
    <xdr:sp macro="" textlink="">
      <xdr:nvSpPr>
        <xdr:cNvPr id="550" name="フローチャート : 判断 549"/>
        <xdr:cNvSpPr/>
      </xdr:nvSpPr>
      <xdr:spPr>
        <a:xfrm>
          <a:off x="15430500" y="1767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134383</xdr:rowOff>
    </xdr:from>
    <xdr:ext cx="405111" cy="259045"/>
    <xdr:sp macro="" textlink="">
      <xdr:nvSpPr>
        <xdr:cNvPr id="551" name="n_1aveValue【庁舎】&#10;有形固定資産減価償却率"/>
        <xdr:cNvSpPr txBox="1"/>
      </xdr:nvSpPr>
      <xdr:spPr>
        <a:xfrm>
          <a:off x="15266043" y="1745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2" name="テキスト ボックス 5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3" name="テキスト ボックス 5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4" name="テキスト ボックス 5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5" name="テキスト ボックス 5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6" name="テキスト ボックス 5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41402</xdr:rowOff>
    </xdr:from>
    <xdr:to>
      <xdr:col>22</xdr:col>
      <xdr:colOff>415925</xdr:colOff>
      <xdr:row>107</xdr:row>
      <xdr:rowOff>143002</xdr:rowOff>
    </xdr:to>
    <xdr:sp macro="" textlink="">
      <xdr:nvSpPr>
        <xdr:cNvPr id="557" name="円/楕円 556"/>
        <xdr:cNvSpPr/>
      </xdr:nvSpPr>
      <xdr:spPr>
        <a:xfrm>
          <a:off x="15430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134129</xdr:rowOff>
    </xdr:from>
    <xdr:ext cx="405111" cy="259045"/>
    <xdr:sp macro="" textlink="">
      <xdr:nvSpPr>
        <xdr:cNvPr id="558" name="n_1mainValue【庁舎】&#10;有形固定資産減価償却率"/>
        <xdr:cNvSpPr txBox="1"/>
      </xdr:nvSpPr>
      <xdr:spPr>
        <a:xfrm>
          <a:off x="15266043" y="1847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9" name="テキスト ボックス 56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0" name="直線コネクタ 5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1" name="テキスト ボックス 5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2" name="直線コネクタ 5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3" name="テキスト ボックス 5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4" name="直線コネクタ 5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5" name="テキスト ボックス 5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6" name="直線コネクタ 5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7" name="テキスト ボックス 5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8" name="直線コネクタ 5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9" name="テキスト ボックス 5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0" name="直線コネクタ 5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1" name="テキスト ボックス 5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583" name="直線コネクタ 582"/>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584"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585" name="直線コネクタ 584"/>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586"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587" name="直線コネクタ 586"/>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588"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589" name="フローチャート : 判断 588"/>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90" name="フローチャート : 判断 589"/>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49547</xdr:rowOff>
    </xdr:from>
    <xdr:ext cx="469744" cy="259045"/>
    <xdr:sp macro="" textlink="">
      <xdr:nvSpPr>
        <xdr:cNvPr id="591" name="n_1aveValue【庁舎】&#10;一人当たり面積"/>
        <xdr:cNvSpPr txBox="1"/>
      </xdr:nvSpPr>
      <xdr:spPr>
        <a:xfrm>
          <a:off x="21075727"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2" name="テキスト ボックス 5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3" name="テキスト ボックス 5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4" name="テキスト ボックス 5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5" name="テキスト ボックス 5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6" name="テキスト ボックス 5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162561</xdr:rowOff>
    </xdr:from>
    <xdr:to>
      <xdr:col>31</xdr:col>
      <xdr:colOff>85725</xdr:colOff>
      <xdr:row>102</xdr:row>
      <xdr:rowOff>92711</xdr:rowOff>
    </xdr:to>
    <xdr:sp macro="" textlink="">
      <xdr:nvSpPr>
        <xdr:cNvPr id="597" name="円/楕円 596"/>
        <xdr:cNvSpPr/>
      </xdr:nvSpPr>
      <xdr:spPr>
        <a:xfrm>
          <a:off x="21272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109238</xdr:rowOff>
    </xdr:from>
    <xdr:ext cx="469744" cy="259045"/>
    <xdr:sp macro="" textlink="">
      <xdr:nvSpPr>
        <xdr:cNvPr id="598" name="n_1mainValue【庁舎】&#10;一人当たり面積"/>
        <xdr:cNvSpPr txBox="1"/>
      </xdr:nvSpPr>
      <xdr:spPr>
        <a:xfrm>
          <a:off x="21075727" y="1725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・一般廃棄物処理施設が類似団体と比較し</a:t>
          </a:r>
          <a:r>
            <a:rPr kumimoji="1" lang="en-US" altLang="ja-JP" sz="1300">
              <a:latin typeface="ＭＳ Ｐゴシック"/>
            </a:rPr>
            <a:t>22.2</a:t>
          </a:r>
          <a:r>
            <a:rPr kumimoji="1" lang="ja-JP" altLang="en-US" sz="1300">
              <a:latin typeface="ＭＳ Ｐゴシック"/>
            </a:rPr>
            <a:t>ポイント、消防施設が</a:t>
          </a:r>
          <a:r>
            <a:rPr kumimoji="1" lang="en-US" altLang="ja-JP" sz="1300">
              <a:latin typeface="ＭＳ Ｐゴシック"/>
            </a:rPr>
            <a:t>20.8</a:t>
          </a:r>
          <a:r>
            <a:rPr kumimoji="1" lang="ja-JP" altLang="en-US" sz="1300">
              <a:latin typeface="ＭＳ Ｐゴシック"/>
            </a:rPr>
            <a:t>ポイント、福祉施設が</a:t>
          </a:r>
          <a:r>
            <a:rPr kumimoji="1" lang="en-US" altLang="ja-JP" sz="1300">
              <a:latin typeface="ＭＳ Ｐゴシック"/>
            </a:rPr>
            <a:t>18.5</a:t>
          </a:r>
          <a:r>
            <a:rPr kumimoji="1" lang="ja-JP" altLang="en-US" sz="1300">
              <a:latin typeface="ＭＳ Ｐゴシック"/>
            </a:rPr>
            <a:t>ポイント、体育館・プールが</a:t>
          </a:r>
          <a:r>
            <a:rPr kumimoji="1" lang="en-US" altLang="ja-JP" sz="1300">
              <a:latin typeface="ＭＳ Ｐゴシック"/>
            </a:rPr>
            <a:t>11.7</a:t>
          </a:r>
          <a:r>
            <a:rPr kumimoji="1" lang="ja-JP" altLang="en-US" sz="1300">
              <a:latin typeface="ＭＳ Ｐゴシック"/>
            </a:rPr>
            <a:t>ポイント上回っており、体育館に関しては、順次新設等を進めておりますが、それ以外の施設については経年に伴う償却率の上昇であり、必要時期に応じて更新等が必要と考えます。</a:t>
          </a:r>
          <a:endParaRPr kumimoji="1" lang="en-US" altLang="ja-JP" sz="1300">
            <a:latin typeface="ＭＳ Ｐゴシック"/>
          </a:endParaRPr>
        </a:p>
        <a:p>
          <a:r>
            <a:rPr kumimoji="1" lang="ja-JP" altLang="en-US" sz="1300">
              <a:latin typeface="ＭＳ Ｐゴシック"/>
            </a:rPr>
            <a:t>・庁舎が類似団体と比較して</a:t>
          </a:r>
          <a:r>
            <a:rPr kumimoji="1" lang="en-US" altLang="ja-JP" sz="1300">
              <a:latin typeface="ＭＳ Ｐゴシック"/>
            </a:rPr>
            <a:t>31.1</a:t>
          </a:r>
          <a:r>
            <a:rPr kumimoji="1" lang="ja-JP" altLang="en-US" sz="1300">
              <a:latin typeface="ＭＳ Ｐゴシック"/>
            </a:rPr>
            <a:t>ポイント下回ったのは、平成</a:t>
          </a:r>
          <a:r>
            <a:rPr kumimoji="1" lang="en-US" altLang="ja-JP" sz="1300">
              <a:latin typeface="ＭＳ Ｐゴシック"/>
            </a:rPr>
            <a:t>17</a:t>
          </a:r>
          <a:r>
            <a:rPr kumimoji="1" lang="ja-JP" altLang="en-US" sz="1300">
              <a:latin typeface="ＭＳ Ｐゴシック"/>
            </a:rPr>
            <a:t>年に本庁舎の建替を行ったことが大きな要因となっております。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新潟県妙高市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33,577
33,343
445.63
22,994,173
20,843,704
1,887,170
12,366,363
19,966,929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18.9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財政力指数は、一定の割合で推移しているものの、平成</a:t>
          </a:r>
          <a:r>
            <a:rPr kumimoji="1" lang="en-US" altLang="ja-JP" sz="1300" baseline="0">
              <a:latin typeface="ＭＳ Ｐゴシック"/>
            </a:rPr>
            <a:t>27</a:t>
          </a:r>
          <a:r>
            <a:rPr kumimoji="1" lang="ja-JP" altLang="en-US" sz="1300" baseline="0">
              <a:latin typeface="ＭＳ Ｐゴシック"/>
            </a:rPr>
            <a:t>年度より類型の見直しにより</a:t>
          </a:r>
          <a:r>
            <a:rPr kumimoji="1" lang="en-US" altLang="ja-JP" sz="1300" baseline="0">
              <a:latin typeface="ＭＳ Ｐゴシック"/>
            </a:rPr>
            <a:t>Ⅰ-1</a:t>
          </a:r>
          <a:r>
            <a:rPr kumimoji="1" lang="ja-JP" altLang="en-US" sz="1300" baseline="0">
              <a:latin typeface="ＭＳ Ｐゴシック"/>
            </a:rPr>
            <a:t>から</a:t>
          </a:r>
          <a:r>
            <a:rPr kumimoji="1" lang="en-US" altLang="ja-JP" sz="1300" baseline="0">
              <a:latin typeface="ＭＳ Ｐゴシック"/>
            </a:rPr>
            <a:t>Ⅰ-2</a:t>
          </a:r>
          <a:r>
            <a:rPr kumimoji="1" lang="ja-JP" altLang="en-US" sz="1300" baseline="0">
              <a:latin typeface="ＭＳ Ｐゴシック"/>
            </a:rPr>
            <a:t>に変更になったことで類似団体内の平均値が大きく上回っている結果となっている。</a:t>
          </a:r>
          <a:endParaRPr kumimoji="1" lang="en-US" altLang="ja-JP" sz="1300" baseline="0">
            <a:latin typeface="ＭＳ Ｐゴシック"/>
          </a:endParaRPr>
        </a:p>
        <a:p>
          <a:r>
            <a:rPr kumimoji="1" lang="ja-JP" altLang="en-US" sz="1300" baseline="0">
              <a:latin typeface="ＭＳ Ｐゴシック"/>
            </a:rPr>
            <a:t>税の徴収率の確保を図るため、市税徴収確保対策事業を推進し、県地方税徴収機構との連携や徴収嘱託員を含めた機動的な組織運営によって、滞納額の圧縮を図るなど徴収業務の強化に取り組んでいる。</a:t>
          </a:r>
          <a:endParaRPr kumimoji="1" lang="en-US" altLang="ja-JP" sz="1300" baseline="0">
            <a:latin typeface="ＭＳ Ｐゴシック"/>
          </a:endParaRPr>
        </a:p>
        <a:p>
          <a:r>
            <a:rPr kumimoji="1" lang="ja-JP" altLang="en-US" sz="1300" baseline="0">
              <a:latin typeface="ＭＳ Ｐゴシック"/>
            </a:rPr>
            <a:t>また、新たな企業誘致や農業・観光関連産業の育成など税源邇養に努めている。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85725</xdr:rowOff>
    </xdr:to>
    <xdr:cxnSp macro="">
      <xdr:nvCxnSpPr>
        <xdr:cNvPr id="68" name="直線コネクタ 67"/>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85725</xdr:rowOff>
    </xdr:from>
    <xdr:to>
      <xdr:col>6</xdr:col>
      <xdr:colOff>0</xdr:colOff>
      <xdr:row>42</xdr:row>
      <xdr:rowOff>85725</xdr:rowOff>
    </xdr:to>
    <xdr:cxnSp macro="">
      <xdr:nvCxnSpPr>
        <xdr:cNvPr id="71" name="直線コネクタ 70"/>
        <xdr:cNvCxnSpPr/>
      </xdr:nvCxnSpPr>
      <xdr:spPr>
        <a:xfrm>
          <a:off x="3225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85725</xdr:rowOff>
    </xdr:to>
    <xdr:cxnSp macro="">
      <xdr:nvCxnSpPr>
        <xdr:cNvPr id="74" name="直線コネクタ 73"/>
        <xdr:cNvCxnSpPr/>
      </xdr:nvCxnSpPr>
      <xdr:spPr>
        <a:xfrm>
          <a:off x="2336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65617</xdr:rowOff>
    </xdr:to>
    <xdr:cxnSp macro="">
      <xdr:nvCxnSpPr>
        <xdr:cNvPr id="77" name="直線コネクタ 76"/>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7" name="円/楕円 86"/>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7002</xdr:rowOff>
    </xdr:from>
    <xdr:ext cx="762000" cy="259045"/>
    <xdr:sp macro="" textlink="">
      <xdr:nvSpPr>
        <xdr:cNvPr id="88"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34925</xdr:rowOff>
    </xdr:from>
    <xdr:to>
      <xdr:col>6</xdr:col>
      <xdr:colOff>50800</xdr:colOff>
      <xdr:row>42</xdr:row>
      <xdr:rowOff>136525</xdr:rowOff>
    </xdr:to>
    <xdr:sp macro="" textlink="">
      <xdr:nvSpPr>
        <xdr:cNvPr id="89" name="円/楕円 88"/>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90" name="テキスト ボックス 89"/>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34925</xdr:rowOff>
    </xdr:from>
    <xdr:to>
      <xdr:col>4</xdr:col>
      <xdr:colOff>533400</xdr:colOff>
      <xdr:row>42</xdr:row>
      <xdr:rowOff>136525</xdr:rowOff>
    </xdr:to>
    <xdr:sp macro="" textlink="">
      <xdr:nvSpPr>
        <xdr:cNvPr id="91" name="円/楕円 90"/>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92" name="テキスト ボックス 91"/>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6" name="テキスト ボックス 95"/>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年度は市税の大口案件の滞納整理により、過年度分の固定資産税の収入が単年的に増収となっっている。平成</a:t>
          </a:r>
          <a:r>
            <a:rPr kumimoji="1" lang="en-US" altLang="ja-JP" sz="1300">
              <a:latin typeface="ＭＳ Ｐゴシック"/>
            </a:rPr>
            <a:t>28</a:t>
          </a:r>
          <a:r>
            <a:rPr kumimoji="1" lang="ja-JP" altLang="en-US" sz="1300">
              <a:latin typeface="ＭＳ Ｐゴシック"/>
            </a:rPr>
            <a:t>年度においても、収入金額は減少しているものの、引き続き滞納整理による過年度分の固定資産税の増収が図られたことから、平成</a:t>
          </a:r>
          <a:r>
            <a:rPr kumimoji="1" lang="en-US" altLang="ja-JP" sz="1300">
              <a:latin typeface="ＭＳ Ｐゴシック"/>
            </a:rPr>
            <a:t>26</a:t>
          </a:r>
          <a:r>
            <a:rPr kumimoji="1" lang="ja-JP" altLang="en-US" sz="1300">
              <a:latin typeface="ＭＳ Ｐゴシック"/>
            </a:rPr>
            <a:t>年度以前と比較し、高水準を維持している。</a:t>
          </a:r>
          <a:endParaRPr kumimoji="1" lang="en-US" altLang="ja-JP" sz="1300">
            <a:latin typeface="ＭＳ Ｐゴシック"/>
          </a:endParaRPr>
        </a:p>
        <a:p>
          <a:r>
            <a:rPr kumimoji="1" lang="ja-JP" altLang="en-US" sz="1300">
              <a:latin typeface="ＭＳ Ｐゴシック"/>
            </a:rPr>
            <a:t>今後も行財政のスリム化・効率化をさらに推進し、経常経費の削減に努め、段階的に普通交付税が縮減される中にあっても、高水準を維持する。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61</xdr:row>
      <xdr:rowOff>146957</xdr:rowOff>
    </xdr:from>
    <xdr:to>
      <xdr:col>7</xdr:col>
      <xdr:colOff>152400</xdr:colOff>
      <xdr:row>66</xdr:row>
      <xdr:rowOff>134257</xdr:rowOff>
    </xdr:to>
    <xdr:cxnSp macro="">
      <xdr:nvCxnSpPr>
        <xdr:cNvPr id="128" name="直線コネクタ 127"/>
        <xdr:cNvCxnSpPr/>
      </xdr:nvCxnSpPr>
      <xdr:spPr>
        <a:xfrm flipV="1">
          <a:off x="4953000" y="10605407"/>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106334</xdr:rowOff>
    </xdr:from>
    <xdr:ext cx="762000" cy="259045"/>
    <xdr:sp macro="" textlink="">
      <xdr:nvSpPr>
        <xdr:cNvPr id="129"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134257</xdr:rowOff>
    </xdr:from>
    <xdr:to>
      <xdr:col>7</xdr:col>
      <xdr:colOff>241300</xdr:colOff>
      <xdr:row>66</xdr:row>
      <xdr:rowOff>134257</xdr:rowOff>
    </xdr:to>
    <xdr:cxnSp macro="">
      <xdr:nvCxnSpPr>
        <xdr:cNvPr id="130" name="直線コネクタ 129"/>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61884</xdr:rowOff>
    </xdr:from>
    <xdr:ext cx="762000" cy="259045"/>
    <xdr:sp macro="" textlink="">
      <xdr:nvSpPr>
        <xdr:cNvPr id="131" name="財政構造の弾力性最大値テキスト"/>
        <xdr:cNvSpPr txBox="1"/>
      </xdr:nvSpPr>
      <xdr:spPr>
        <a:xfrm>
          <a:off x="5041900" y="103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61</xdr:row>
      <xdr:rowOff>146957</xdr:rowOff>
    </xdr:from>
    <xdr:to>
      <xdr:col>7</xdr:col>
      <xdr:colOff>241300</xdr:colOff>
      <xdr:row>61</xdr:row>
      <xdr:rowOff>146957</xdr:rowOff>
    </xdr:to>
    <xdr:cxnSp macro="">
      <xdr:nvCxnSpPr>
        <xdr:cNvPr id="132" name="直線コネクタ 131"/>
        <xdr:cNvCxnSpPr/>
      </xdr:nvCxnSpPr>
      <xdr:spPr>
        <a:xfrm>
          <a:off x="4864100" y="1060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38281</xdr:rowOff>
    </xdr:from>
    <xdr:to>
      <xdr:col>7</xdr:col>
      <xdr:colOff>152400</xdr:colOff>
      <xdr:row>61</xdr:row>
      <xdr:rowOff>146957</xdr:rowOff>
    </xdr:to>
    <xdr:cxnSp macro="">
      <xdr:nvCxnSpPr>
        <xdr:cNvPr id="133" name="直線コネクタ 132"/>
        <xdr:cNvCxnSpPr/>
      </xdr:nvCxnSpPr>
      <xdr:spPr>
        <a:xfrm>
          <a:off x="4114800" y="10153831"/>
          <a:ext cx="838200" cy="45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118308</xdr:rowOff>
    </xdr:from>
    <xdr:ext cx="762000" cy="259045"/>
    <xdr:sp macro="" textlink="">
      <xdr:nvSpPr>
        <xdr:cNvPr id="134" name="財政構造の弾力性平均値テキスト"/>
        <xdr:cNvSpPr txBox="1"/>
      </xdr:nvSpPr>
      <xdr:spPr>
        <a:xfrm>
          <a:off x="5041900" y="109196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146231</xdr:rowOff>
    </xdr:from>
    <xdr:to>
      <xdr:col>7</xdr:col>
      <xdr:colOff>203200</xdr:colOff>
      <xdr:row>64</xdr:row>
      <xdr:rowOff>76381</xdr:rowOff>
    </xdr:to>
    <xdr:sp macro="" textlink="">
      <xdr:nvSpPr>
        <xdr:cNvPr id="135" name="フローチャート : 判断 134"/>
        <xdr:cNvSpPr/>
      </xdr:nvSpPr>
      <xdr:spPr>
        <a:xfrm>
          <a:off x="4902200" y="1094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38281</xdr:rowOff>
    </xdr:from>
    <xdr:to>
      <xdr:col>6</xdr:col>
      <xdr:colOff>0</xdr:colOff>
      <xdr:row>62</xdr:row>
      <xdr:rowOff>123734</xdr:rowOff>
    </xdr:to>
    <xdr:cxnSp macro="">
      <xdr:nvCxnSpPr>
        <xdr:cNvPr id="136" name="直線コネクタ 135"/>
        <xdr:cNvCxnSpPr/>
      </xdr:nvCxnSpPr>
      <xdr:spPr>
        <a:xfrm flipV="1">
          <a:off x="3225800" y="10153831"/>
          <a:ext cx="889000" cy="59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56606</xdr:rowOff>
    </xdr:from>
    <xdr:to>
      <xdr:col>6</xdr:col>
      <xdr:colOff>50800</xdr:colOff>
      <xdr:row>63</xdr:row>
      <xdr:rowOff>158206</xdr:rowOff>
    </xdr:to>
    <xdr:sp macro="" textlink="">
      <xdr:nvSpPr>
        <xdr:cNvPr id="137" name="フローチャート : 判断 136"/>
        <xdr:cNvSpPr/>
      </xdr:nvSpPr>
      <xdr:spPr>
        <a:xfrm>
          <a:off x="4064000" y="1085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142983</xdr:rowOff>
    </xdr:from>
    <xdr:ext cx="736600" cy="259045"/>
    <xdr:sp macro="" textlink="">
      <xdr:nvSpPr>
        <xdr:cNvPr id="138" name="テキスト ボックス 137"/>
        <xdr:cNvSpPr txBox="1"/>
      </xdr:nvSpPr>
      <xdr:spPr>
        <a:xfrm>
          <a:off x="3733800" y="10944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23767</xdr:rowOff>
    </xdr:from>
    <xdr:to>
      <xdr:col>4</xdr:col>
      <xdr:colOff>482600</xdr:colOff>
      <xdr:row>62</xdr:row>
      <xdr:rowOff>123734</xdr:rowOff>
    </xdr:to>
    <xdr:cxnSp macro="">
      <xdr:nvCxnSpPr>
        <xdr:cNvPr id="139" name="直線コネクタ 138"/>
        <xdr:cNvCxnSpPr/>
      </xdr:nvCxnSpPr>
      <xdr:spPr>
        <a:xfrm>
          <a:off x="2336800" y="10653667"/>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118654</xdr:rowOff>
    </xdr:from>
    <xdr:to>
      <xdr:col>4</xdr:col>
      <xdr:colOff>533400</xdr:colOff>
      <xdr:row>64</xdr:row>
      <xdr:rowOff>48804</xdr:rowOff>
    </xdr:to>
    <xdr:sp macro="" textlink="">
      <xdr:nvSpPr>
        <xdr:cNvPr id="140" name="フローチャート : 判断 139"/>
        <xdr:cNvSpPr/>
      </xdr:nvSpPr>
      <xdr:spPr>
        <a:xfrm>
          <a:off x="3175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33581</xdr:rowOff>
    </xdr:from>
    <xdr:ext cx="762000" cy="259045"/>
    <xdr:sp macro="" textlink="">
      <xdr:nvSpPr>
        <xdr:cNvPr id="141" name="テキスト ボックス 140"/>
        <xdr:cNvSpPr txBox="1"/>
      </xdr:nvSpPr>
      <xdr:spPr>
        <a:xfrm>
          <a:off x="2844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23767</xdr:rowOff>
    </xdr:from>
    <xdr:to>
      <xdr:col>3</xdr:col>
      <xdr:colOff>279400</xdr:colOff>
      <xdr:row>62</xdr:row>
      <xdr:rowOff>75474</xdr:rowOff>
    </xdr:to>
    <xdr:cxnSp macro="">
      <xdr:nvCxnSpPr>
        <xdr:cNvPr id="142" name="直線コネクタ 141"/>
        <xdr:cNvCxnSpPr/>
      </xdr:nvCxnSpPr>
      <xdr:spPr>
        <a:xfrm flipV="1">
          <a:off x="1447800" y="1065366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3" name="フローチャート : 判断 142"/>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4" name="テキスト ボックス 143"/>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101419</xdr:rowOff>
    </xdr:from>
    <xdr:to>
      <xdr:col>2</xdr:col>
      <xdr:colOff>127000</xdr:colOff>
      <xdr:row>64</xdr:row>
      <xdr:rowOff>31569</xdr:rowOff>
    </xdr:to>
    <xdr:sp macro="" textlink="">
      <xdr:nvSpPr>
        <xdr:cNvPr id="145" name="フローチャート : 判断 144"/>
        <xdr:cNvSpPr/>
      </xdr:nvSpPr>
      <xdr:spPr>
        <a:xfrm>
          <a:off x="1397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16346</xdr:rowOff>
    </xdr:from>
    <xdr:ext cx="762000" cy="259045"/>
    <xdr:sp macro="" textlink="">
      <xdr:nvSpPr>
        <xdr:cNvPr id="146" name="テキスト ボックス 145"/>
        <xdr:cNvSpPr txBox="1"/>
      </xdr:nvSpPr>
      <xdr:spPr>
        <a:xfrm>
          <a:off x="1066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96157</xdr:rowOff>
    </xdr:from>
    <xdr:to>
      <xdr:col>7</xdr:col>
      <xdr:colOff>203200</xdr:colOff>
      <xdr:row>62</xdr:row>
      <xdr:rowOff>26307</xdr:rowOff>
    </xdr:to>
    <xdr:sp macro="" textlink="">
      <xdr:nvSpPr>
        <xdr:cNvPr id="152" name="円/楕円 151"/>
        <xdr:cNvSpPr/>
      </xdr:nvSpPr>
      <xdr:spPr>
        <a:xfrm>
          <a:off x="49022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17434</xdr:rowOff>
    </xdr:from>
    <xdr:ext cx="762000" cy="259045"/>
    <xdr:sp macro="" textlink="">
      <xdr:nvSpPr>
        <xdr:cNvPr id="153" name="財政構造の弾力性該当値テキスト"/>
        <xdr:cNvSpPr txBox="1"/>
      </xdr:nvSpPr>
      <xdr:spPr>
        <a:xfrm>
          <a:off x="5041900" y="104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158931</xdr:rowOff>
    </xdr:from>
    <xdr:to>
      <xdr:col>6</xdr:col>
      <xdr:colOff>50800</xdr:colOff>
      <xdr:row>59</xdr:row>
      <xdr:rowOff>89081</xdr:rowOff>
    </xdr:to>
    <xdr:sp macro="" textlink="">
      <xdr:nvSpPr>
        <xdr:cNvPr id="154" name="円/楕円 153"/>
        <xdr:cNvSpPr/>
      </xdr:nvSpPr>
      <xdr:spPr>
        <a:xfrm>
          <a:off x="4064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99258</xdr:rowOff>
    </xdr:from>
    <xdr:ext cx="736600" cy="259045"/>
    <xdr:sp macro="" textlink="">
      <xdr:nvSpPr>
        <xdr:cNvPr id="155" name="テキスト ボックス 154"/>
        <xdr:cNvSpPr txBox="1"/>
      </xdr:nvSpPr>
      <xdr:spPr>
        <a:xfrm>
          <a:off x="3733800" y="987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72934</xdr:rowOff>
    </xdr:from>
    <xdr:to>
      <xdr:col>4</xdr:col>
      <xdr:colOff>533400</xdr:colOff>
      <xdr:row>63</xdr:row>
      <xdr:rowOff>3084</xdr:rowOff>
    </xdr:to>
    <xdr:sp macro="" textlink="">
      <xdr:nvSpPr>
        <xdr:cNvPr id="156" name="円/楕円 155"/>
        <xdr:cNvSpPr/>
      </xdr:nvSpPr>
      <xdr:spPr>
        <a:xfrm>
          <a:off x="3175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13261</xdr:rowOff>
    </xdr:from>
    <xdr:ext cx="762000" cy="259045"/>
    <xdr:sp macro="" textlink="">
      <xdr:nvSpPr>
        <xdr:cNvPr id="157" name="テキスト ボックス 156"/>
        <xdr:cNvSpPr txBox="1"/>
      </xdr:nvSpPr>
      <xdr:spPr>
        <a:xfrm>
          <a:off x="2844800" y="104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144417</xdr:rowOff>
    </xdr:from>
    <xdr:to>
      <xdr:col>3</xdr:col>
      <xdr:colOff>330200</xdr:colOff>
      <xdr:row>62</xdr:row>
      <xdr:rowOff>74567</xdr:rowOff>
    </xdr:to>
    <xdr:sp macro="" textlink="">
      <xdr:nvSpPr>
        <xdr:cNvPr id="158" name="円/楕円 157"/>
        <xdr:cNvSpPr/>
      </xdr:nvSpPr>
      <xdr:spPr>
        <a:xfrm>
          <a:off x="2286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84744</xdr:rowOff>
    </xdr:from>
    <xdr:ext cx="762000" cy="259045"/>
    <xdr:sp macro="" textlink="">
      <xdr:nvSpPr>
        <xdr:cNvPr id="159" name="テキスト ボックス 158"/>
        <xdr:cNvSpPr txBox="1"/>
      </xdr:nvSpPr>
      <xdr:spPr>
        <a:xfrm>
          <a:off x="1955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24674</xdr:rowOff>
    </xdr:from>
    <xdr:to>
      <xdr:col>2</xdr:col>
      <xdr:colOff>127000</xdr:colOff>
      <xdr:row>62</xdr:row>
      <xdr:rowOff>126274</xdr:rowOff>
    </xdr:to>
    <xdr:sp macro="" textlink="">
      <xdr:nvSpPr>
        <xdr:cNvPr id="160" name="円/楕円 159"/>
        <xdr:cNvSpPr/>
      </xdr:nvSpPr>
      <xdr:spPr>
        <a:xfrm>
          <a:off x="1397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136451</xdr:rowOff>
    </xdr:from>
    <xdr:ext cx="762000" cy="259045"/>
    <xdr:sp macro="" textlink="">
      <xdr:nvSpPr>
        <xdr:cNvPr id="161" name="テキスト ボックス 160"/>
        <xdr:cNvSpPr txBox="1"/>
      </xdr:nvSpPr>
      <xdr:spPr>
        <a:xfrm>
          <a:off x="1066800" y="104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[179,845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150,314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類似団体の平均を上回っているのは、主に物件費における維持補修費が要因となっており、冬期間における多額の除排雪経費によるものである。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91" name="直線コネクタ 190"/>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92"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93" name="直線コネクタ 192"/>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4"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5" name="直線コネクタ 194"/>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43042</xdr:rowOff>
    </xdr:from>
    <xdr:to>
      <xdr:col>7</xdr:col>
      <xdr:colOff>152400</xdr:colOff>
      <xdr:row>82</xdr:row>
      <xdr:rowOff>62877</xdr:rowOff>
    </xdr:to>
    <xdr:cxnSp macro="">
      <xdr:nvCxnSpPr>
        <xdr:cNvPr id="196" name="直線コネクタ 195"/>
        <xdr:cNvCxnSpPr/>
      </xdr:nvCxnSpPr>
      <xdr:spPr>
        <a:xfrm>
          <a:off x="4114800" y="14101942"/>
          <a:ext cx="838200" cy="1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32808</xdr:rowOff>
    </xdr:from>
    <xdr:ext cx="762000" cy="259045"/>
    <xdr:sp macro="" textlink="">
      <xdr:nvSpPr>
        <xdr:cNvPr id="197" name="人件費・物件費等の状況平均値テキスト"/>
        <xdr:cNvSpPr txBox="1"/>
      </xdr:nvSpPr>
      <xdr:spPr>
        <a:xfrm>
          <a:off x="5041900" y="13748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8" name="フローチャート : 判断 197"/>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43042</xdr:rowOff>
    </xdr:from>
    <xdr:to>
      <xdr:col>6</xdr:col>
      <xdr:colOff>0</xdr:colOff>
      <xdr:row>82</xdr:row>
      <xdr:rowOff>104432</xdr:rowOff>
    </xdr:to>
    <xdr:cxnSp macro="">
      <xdr:nvCxnSpPr>
        <xdr:cNvPr id="199" name="直線コネクタ 198"/>
        <xdr:cNvCxnSpPr/>
      </xdr:nvCxnSpPr>
      <xdr:spPr>
        <a:xfrm flipV="1">
          <a:off x="3225800" y="14101942"/>
          <a:ext cx="889000" cy="6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200" name="フローチャート : 判断 199"/>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142395</xdr:rowOff>
    </xdr:from>
    <xdr:ext cx="736600" cy="259045"/>
    <xdr:sp macro="" textlink="">
      <xdr:nvSpPr>
        <xdr:cNvPr id="201" name="テキスト ボックス 200"/>
        <xdr:cNvSpPr txBox="1"/>
      </xdr:nvSpPr>
      <xdr:spPr>
        <a:xfrm>
          <a:off x="3733800" y="1368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23637</xdr:rowOff>
    </xdr:from>
    <xdr:to>
      <xdr:col>4</xdr:col>
      <xdr:colOff>482600</xdr:colOff>
      <xdr:row>82</xdr:row>
      <xdr:rowOff>104432</xdr:rowOff>
    </xdr:to>
    <xdr:cxnSp macro="">
      <xdr:nvCxnSpPr>
        <xdr:cNvPr id="202" name="直線コネクタ 201"/>
        <xdr:cNvCxnSpPr/>
      </xdr:nvCxnSpPr>
      <xdr:spPr>
        <a:xfrm>
          <a:off x="2336800" y="14082537"/>
          <a:ext cx="889000" cy="8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203" name="フローチャート : 判断 202"/>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12510</xdr:rowOff>
    </xdr:from>
    <xdr:ext cx="762000" cy="259045"/>
    <xdr:sp macro="" textlink="">
      <xdr:nvSpPr>
        <xdr:cNvPr id="204" name="テキスト ボックス 203"/>
        <xdr:cNvSpPr txBox="1"/>
      </xdr:nvSpPr>
      <xdr:spPr>
        <a:xfrm>
          <a:off x="2844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23637</xdr:rowOff>
    </xdr:from>
    <xdr:to>
      <xdr:col>3</xdr:col>
      <xdr:colOff>279400</xdr:colOff>
      <xdr:row>82</xdr:row>
      <xdr:rowOff>42410</xdr:rowOff>
    </xdr:to>
    <xdr:cxnSp macro="">
      <xdr:nvCxnSpPr>
        <xdr:cNvPr id="205" name="直線コネクタ 204"/>
        <xdr:cNvCxnSpPr/>
      </xdr:nvCxnSpPr>
      <xdr:spPr>
        <a:xfrm flipV="1">
          <a:off x="1447800" y="14082537"/>
          <a:ext cx="889000" cy="1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6" name="フローチャート : 判断 205"/>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165009</xdr:rowOff>
    </xdr:from>
    <xdr:ext cx="762000" cy="259045"/>
    <xdr:sp macro="" textlink="">
      <xdr:nvSpPr>
        <xdr:cNvPr id="207" name="テキスト ボックス 206"/>
        <xdr:cNvSpPr txBox="1"/>
      </xdr:nvSpPr>
      <xdr:spPr>
        <a:xfrm>
          <a:off x="1955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8" name="フローチャート : 判断 207"/>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1040</xdr:rowOff>
    </xdr:from>
    <xdr:ext cx="762000" cy="259045"/>
    <xdr:sp macro="" textlink="">
      <xdr:nvSpPr>
        <xdr:cNvPr id="209" name="テキスト ボックス 208"/>
        <xdr:cNvSpPr txBox="1"/>
      </xdr:nvSpPr>
      <xdr:spPr>
        <a:xfrm>
          <a:off x="1066800" y="1371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12077</xdr:rowOff>
    </xdr:from>
    <xdr:to>
      <xdr:col>7</xdr:col>
      <xdr:colOff>203200</xdr:colOff>
      <xdr:row>82</xdr:row>
      <xdr:rowOff>113677</xdr:rowOff>
    </xdr:to>
    <xdr:sp macro="" textlink="">
      <xdr:nvSpPr>
        <xdr:cNvPr id="215" name="円/楕円 214"/>
        <xdr:cNvSpPr/>
      </xdr:nvSpPr>
      <xdr:spPr>
        <a:xfrm>
          <a:off x="4902200" y="1407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155604</xdr:rowOff>
    </xdr:from>
    <xdr:ext cx="762000" cy="259045"/>
    <xdr:sp macro="" textlink="">
      <xdr:nvSpPr>
        <xdr:cNvPr id="216" name="人件費・物件費等の状況該当値テキスト"/>
        <xdr:cNvSpPr txBox="1"/>
      </xdr:nvSpPr>
      <xdr:spPr>
        <a:xfrm>
          <a:off x="5041900" y="1404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179,845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163692</xdr:rowOff>
    </xdr:from>
    <xdr:to>
      <xdr:col>6</xdr:col>
      <xdr:colOff>50800</xdr:colOff>
      <xdr:row>82</xdr:row>
      <xdr:rowOff>93842</xdr:rowOff>
    </xdr:to>
    <xdr:sp macro="" textlink="">
      <xdr:nvSpPr>
        <xdr:cNvPr id="217" name="円/楕円 216"/>
        <xdr:cNvSpPr/>
      </xdr:nvSpPr>
      <xdr:spPr>
        <a:xfrm>
          <a:off x="4064000" y="1405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78619</xdr:rowOff>
    </xdr:from>
    <xdr:ext cx="736600" cy="259045"/>
    <xdr:sp macro="" textlink="">
      <xdr:nvSpPr>
        <xdr:cNvPr id="218" name="テキスト ボックス 217"/>
        <xdr:cNvSpPr txBox="1"/>
      </xdr:nvSpPr>
      <xdr:spPr>
        <a:xfrm>
          <a:off x="3733800" y="14137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174,913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53632</xdr:rowOff>
    </xdr:from>
    <xdr:to>
      <xdr:col>4</xdr:col>
      <xdr:colOff>533400</xdr:colOff>
      <xdr:row>82</xdr:row>
      <xdr:rowOff>155232</xdr:rowOff>
    </xdr:to>
    <xdr:sp macro="" textlink="">
      <xdr:nvSpPr>
        <xdr:cNvPr id="219" name="円/楕円 218"/>
        <xdr:cNvSpPr/>
      </xdr:nvSpPr>
      <xdr:spPr>
        <a:xfrm>
          <a:off x="3175000" y="1411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140009</xdr:rowOff>
    </xdr:from>
    <xdr:ext cx="762000" cy="259045"/>
    <xdr:sp macro="" textlink="">
      <xdr:nvSpPr>
        <xdr:cNvPr id="220" name="テキスト ボックス 219"/>
        <xdr:cNvSpPr txBox="1"/>
      </xdr:nvSpPr>
      <xdr:spPr>
        <a:xfrm>
          <a:off x="2844800" y="141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190,178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144287</xdr:rowOff>
    </xdr:from>
    <xdr:to>
      <xdr:col>3</xdr:col>
      <xdr:colOff>330200</xdr:colOff>
      <xdr:row>82</xdr:row>
      <xdr:rowOff>74437</xdr:rowOff>
    </xdr:to>
    <xdr:sp macro="" textlink="">
      <xdr:nvSpPr>
        <xdr:cNvPr id="221" name="円/楕円 220"/>
        <xdr:cNvSpPr/>
      </xdr:nvSpPr>
      <xdr:spPr>
        <a:xfrm>
          <a:off x="2286000" y="140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59214</xdr:rowOff>
    </xdr:from>
    <xdr:ext cx="762000" cy="259045"/>
    <xdr:sp macro="" textlink="">
      <xdr:nvSpPr>
        <xdr:cNvPr id="222" name="テキスト ボックス 221"/>
        <xdr:cNvSpPr txBox="1"/>
      </xdr:nvSpPr>
      <xdr:spPr>
        <a:xfrm>
          <a:off x="1955800" y="1411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170,088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163060</xdr:rowOff>
    </xdr:from>
    <xdr:to>
      <xdr:col>2</xdr:col>
      <xdr:colOff>127000</xdr:colOff>
      <xdr:row>82</xdr:row>
      <xdr:rowOff>93210</xdr:rowOff>
    </xdr:to>
    <xdr:sp macro="" textlink="">
      <xdr:nvSpPr>
        <xdr:cNvPr id="223" name="円/楕円 222"/>
        <xdr:cNvSpPr/>
      </xdr:nvSpPr>
      <xdr:spPr>
        <a:xfrm>
          <a:off x="1397000" y="140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77987</xdr:rowOff>
    </xdr:from>
    <xdr:ext cx="762000" cy="259045"/>
    <xdr:sp macro="" textlink="">
      <xdr:nvSpPr>
        <xdr:cNvPr id="224" name="テキスト ボックス 223"/>
        <xdr:cNvSpPr txBox="1"/>
      </xdr:nvSpPr>
      <xdr:spPr>
        <a:xfrm>
          <a:off x="1066800" y="141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174,756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構造改革に伴う昇給抑制など、人事院勧告等に準じて給与の適正化を図っているほか、人事評価の結果を昇給等に反映させ、職務・職責に応じた給与構造への転換を進めてきた結果、類似団体の中では低水準となっている。今後も、地域の民間企業の平均給与や経済状況等を踏まえ、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5" name="直線コネクタ 254"/>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6"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7" name="直線コネクタ 256"/>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8"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9" name="直線コネクタ 258"/>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39612</xdr:rowOff>
    </xdr:from>
    <xdr:to>
      <xdr:col>24</xdr:col>
      <xdr:colOff>558800</xdr:colOff>
      <xdr:row>81</xdr:row>
      <xdr:rowOff>131536</xdr:rowOff>
    </xdr:to>
    <xdr:cxnSp macro="">
      <xdr:nvCxnSpPr>
        <xdr:cNvPr id="260" name="直線コネクタ 259"/>
        <xdr:cNvCxnSpPr/>
      </xdr:nvCxnSpPr>
      <xdr:spPr>
        <a:xfrm>
          <a:off x="16179800" y="13927062"/>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61"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62" name="フローチャート : 判断 261"/>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165100</xdr:rowOff>
    </xdr:from>
    <xdr:to>
      <xdr:col>23</xdr:col>
      <xdr:colOff>406400</xdr:colOff>
      <xdr:row>81</xdr:row>
      <xdr:rowOff>39612</xdr:rowOff>
    </xdr:to>
    <xdr:cxnSp macro="">
      <xdr:nvCxnSpPr>
        <xdr:cNvPr id="263" name="直線コネクタ 262"/>
        <xdr:cNvCxnSpPr/>
      </xdr:nvCxnSpPr>
      <xdr:spPr>
        <a:xfrm>
          <a:off x="15290800" y="138811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4" name="フローチャート : 判断 263"/>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5" name="テキスト ボックス 264"/>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165100</xdr:rowOff>
    </xdr:from>
    <xdr:to>
      <xdr:col>22</xdr:col>
      <xdr:colOff>203200</xdr:colOff>
      <xdr:row>81</xdr:row>
      <xdr:rowOff>5141</xdr:rowOff>
    </xdr:to>
    <xdr:cxnSp macro="">
      <xdr:nvCxnSpPr>
        <xdr:cNvPr id="266" name="直線コネクタ 265"/>
        <xdr:cNvCxnSpPr/>
      </xdr:nvCxnSpPr>
      <xdr:spPr>
        <a:xfrm flipV="1">
          <a:off x="14401800" y="138811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7" name="フローチャート : 判断 266"/>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8" name="テキスト ボックス 267"/>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5141</xdr:rowOff>
    </xdr:from>
    <xdr:to>
      <xdr:col>21</xdr:col>
      <xdr:colOff>0</xdr:colOff>
      <xdr:row>86</xdr:row>
      <xdr:rowOff>9677</xdr:rowOff>
    </xdr:to>
    <xdr:cxnSp macro="">
      <xdr:nvCxnSpPr>
        <xdr:cNvPr id="269" name="直線コネクタ 268"/>
        <xdr:cNvCxnSpPr/>
      </xdr:nvCxnSpPr>
      <xdr:spPr>
        <a:xfrm flipV="1">
          <a:off x="13512800" y="13892591"/>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70" name="フローチャート : 判断 269"/>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71" name="テキスト ボックス 270"/>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2" name="フローチャート : 判断 271"/>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3" name="テキスト ボックス 272"/>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80736</xdr:rowOff>
    </xdr:from>
    <xdr:to>
      <xdr:col>24</xdr:col>
      <xdr:colOff>609600</xdr:colOff>
      <xdr:row>82</xdr:row>
      <xdr:rowOff>10886</xdr:rowOff>
    </xdr:to>
    <xdr:sp macro="" textlink="">
      <xdr:nvSpPr>
        <xdr:cNvPr id="279" name="円/楕円 278"/>
        <xdr:cNvSpPr/>
      </xdr:nvSpPr>
      <xdr:spPr>
        <a:xfrm>
          <a:off x="169672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97263</xdr:rowOff>
    </xdr:from>
    <xdr:ext cx="762000" cy="259045"/>
    <xdr:sp macro="" textlink="">
      <xdr:nvSpPr>
        <xdr:cNvPr id="280" name="給与水準   （国との比較）該当値テキスト"/>
        <xdr:cNvSpPr txBox="1"/>
      </xdr:nvSpPr>
      <xdr:spPr>
        <a:xfrm>
          <a:off x="171069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160262</xdr:rowOff>
    </xdr:from>
    <xdr:to>
      <xdr:col>23</xdr:col>
      <xdr:colOff>457200</xdr:colOff>
      <xdr:row>81</xdr:row>
      <xdr:rowOff>90412</xdr:rowOff>
    </xdr:to>
    <xdr:sp macro="" textlink="">
      <xdr:nvSpPr>
        <xdr:cNvPr id="281" name="円/楕円 280"/>
        <xdr:cNvSpPr/>
      </xdr:nvSpPr>
      <xdr:spPr>
        <a:xfrm>
          <a:off x="16129000" y="138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100589</xdr:rowOff>
    </xdr:from>
    <xdr:ext cx="736600" cy="259045"/>
    <xdr:sp macro="" textlink="">
      <xdr:nvSpPr>
        <xdr:cNvPr id="282" name="テキスト ボックス 281"/>
        <xdr:cNvSpPr txBox="1"/>
      </xdr:nvSpPr>
      <xdr:spPr>
        <a:xfrm>
          <a:off x="15798800" y="13645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114300</xdr:rowOff>
    </xdr:from>
    <xdr:to>
      <xdr:col>22</xdr:col>
      <xdr:colOff>254000</xdr:colOff>
      <xdr:row>81</xdr:row>
      <xdr:rowOff>44450</xdr:rowOff>
    </xdr:to>
    <xdr:sp macro="" textlink="">
      <xdr:nvSpPr>
        <xdr:cNvPr id="283" name="円/楕円 282"/>
        <xdr:cNvSpPr/>
      </xdr:nvSpPr>
      <xdr:spPr>
        <a:xfrm>
          <a:off x="1524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54627</xdr:rowOff>
    </xdr:from>
    <xdr:ext cx="762000" cy="259045"/>
    <xdr:sp macro="" textlink="">
      <xdr:nvSpPr>
        <xdr:cNvPr id="284" name="テキスト ボックス 283"/>
        <xdr:cNvSpPr txBox="1"/>
      </xdr:nvSpPr>
      <xdr:spPr>
        <a:xfrm>
          <a:off x="1490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125791</xdr:rowOff>
    </xdr:from>
    <xdr:to>
      <xdr:col>21</xdr:col>
      <xdr:colOff>50800</xdr:colOff>
      <xdr:row>81</xdr:row>
      <xdr:rowOff>55941</xdr:rowOff>
    </xdr:to>
    <xdr:sp macro="" textlink="">
      <xdr:nvSpPr>
        <xdr:cNvPr id="285" name="円/楕円 284"/>
        <xdr:cNvSpPr/>
      </xdr:nvSpPr>
      <xdr:spPr>
        <a:xfrm>
          <a:off x="14351000" y="138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66118</xdr:rowOff>
    </xdr:from>
    <xdr:ext cx="762000" cy="259045"/>
    <xdr:sp macro="" textlink="">
      <xdr:nvSpPr>
        <xdr:cNvPr id="286" name="テキスト ボックス 285"/>
        <xdr:cNvSpPr txBox="1"/>
      </xdr:nvSpPr>
      <xdr:spPr>
        <a:xfrm>
          <a:off x="14020800" y="1361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130327</xdr:rowOff>
    </xdr:from>
    <xdr:to>
      <xdr:col>19</xdr:col>
      <xdr:colOff>533400</xdr:colOff>
      <xdr:row>86</xdr:row>
      <xdr:rowOff>60477</xdr:rowOff>
    </xdr:to>
    <xdr:sp macro="" textlink="">
      <xdr:nvSpPr>
        <xdr:cNvPr id="287" name="円/楕円 286"/>
        <xdr:cNvSpPr/>
      </xdr:nvSpPr>
      <xdr:spPr>
        <a:xfrm>
          <a:off x="13462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70654</xdr:rowOff>
    </xdr:from>
    <xdr:ext cx="762000" cy="259045"/>
    <xdr:sp macro="" textlink="">
      <xdr:nvSpPr>
        <xdr:cNvPr id="288" name="テキスト ボックス 287"/>
        <xdr:cNvSpPr txBox="1"/>
      </xdr:nvSpPr>
      <xdr:spPr>
        <a:xfrm>
          <a:off x="13131800" y="144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人口千人当たりの職員数は</a:t>
          </a:r>
          <a:r>
            <a:rPr kumimoji="1" lang="en-US" altLang="ja-JP" sz="1300">
              <a:latin typeface="ＭＳ Ｐゴシック"/>
            </a:rPr>
            <a:t>9.17</a:t>
          </a:r>
          <a:r>
            <a:rPr kumimoji="1" lang="ja-JP" altLang="en-US" sz="1300">
              <a:latin typeface="ＭＳ Ｐゴシック"/>
            </a:rPr>
            <a:t>人であり、類似団体平均（</a:t>
          </a:r>
          <a:r>
            <a:rPr kumimoji="1" lang="en-US" altLang="ja-JP" sz="1300">
              <a:latin typeface="ＭＳ Ｐゴシック"/>
            </a:rPr>
            <a:t>8.03</a:t>
          </a:r>
          <a:r>
            <a:rPr kumimoji="1" lang="ja-JP" altLang="en-US" sz="1300">
              <a:latin typeface="ＭＳ Ｐゴシック"/>
            </a:rPr>
            <a:t>人）を上回っている。今後も引き続き業務の効率化に取り組みつつ、住民サービスを低下させることがないよう定員の適正化に努める。</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20" name="直線コネクタ 319"/>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21"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22" name="直線コネクタ 321"/>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23"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4" name="直線コネクタ 323"/>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170271</xdr:rowOff>
    </xdr:from>
    <xdr:to>
      <xdr:col>24</xdr:col>
      <xdr:colOff>558800</xdr:colOff>
      <xdr:row>63</xdr:row>
      <xdr:rowOff>22951</xdr:rowOff>
    </xdr:to>
    <xdr:cxnSp macro="">
      <xdr:nvCxnSpPr>
        <xdr:cNvPr id="325" name="直線コネクタ 324"/>
        <xdr:cNvCxnSpPr/>
      </xdr:nvCxnSpPr>
      <xdr:spPr>
        <a:xfrm>
          <a:off x="16179800" y="1080017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6"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7" name="フローチャート : 判断 326"/>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170271</xdr:rowOff>
    </xdr:from>
    <xdr:to>
      <xdr:col>23</xdr:col>
      <xdr:colOff>406400</xdr:colOff>
      <xdr:row>63</xdr:row>
      <xdr:rowOff>36740</xdr:rowOff>
    </xdr:to>
    <xdr:cxnSp macro="">
      <xdr:nvCxnSpPr>
        <xdr:cNvPr id="328" name="直線コネクタ 327"/>
        <xdr:cNvCxnSpPr/>
      </xdr:nvCxnSpPr>
      <xdr:spPr>
        <a:xfrm flipV="1">
          <a:off x="15290800" y="1080017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9" name="フローチャート : 判断 328"/>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89915</xdr:rowOff>
    </xdr:from>
    <xdr:ext cx="736600" cy="259045"/>
    <xdr:sp macro="" textlink="">
      <xdr:nvSpPr>
        <xdr:cNvPr id="330" name="テキスト ボックス 329"/>
        <xdr:cNvSpPr txBox="1"/>
      </xdr:nvSpPr>
      <xdr:spPr>
        <a:xfrm>
          <a:off x="15798800" y="1037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33292</xdr:rowOff>
    </xdr:from>
    <xdr:to>
      <xdr:col>22</xdr:col>
      <xdr:colOff>203200</xdr:colOff>
      <xdr:row>63</xdr:row>
      <xdr:rowOff>36740</xdr:rowOff>
    </xdr:to>
    <xdr:cxnSp macro="">
      <xdr:nvCxnSpPr>
        <xdr:cNvPr id="331" name="直線コネクタ 330"/>
        <xdr:cNvCxnSpPr/>
      </xdr:nvCxnSpPr>
      <xdr:spPr>
        <a:xfrm>
          <a:off x="14401800" y="1083464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32" name="フローチャート : 判断 331"/>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33" name="テキスト ボックス 332"/>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33292</xdr:rowOff>
    </xdr:from>
    <xdr:to>
      <xdr:col>21</xdr:col>
      <xdr:colOff>0</xdr:colOff>
      <xdr:row>63</xdr:row>
      <xdr:rowOff>45357</xdr:rowOff>
    </xdr:to>
    <xdr:cxnSp macro="">
      <xdr:nvCxnSpPr>
        <xdr:cNvPr id="334" name="直線コネクタ 333"/>
        <xdr:cNvCxnSpPr/>
      </xdr:nvCxnSpPr>
      <xdr:spPr>
        <a:xfrm flipV="1">
          <a:off x="13512800" y="1083464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5" name="フローチャート : 判断 334"/>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6" name="テキスト ボックス 335"/>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7" name="フローチャート : 判断 336"/>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8" name="テキスト ボックス 337"/>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143601</xdr:rowOff>
    </xdr:from>
    <xdr:to>
      <xdr:col>24</xdr:col>
      <xdr:colOff>609600</xdr:colOff>
      <xdr:row>63</xdr:row>
      <xdr:rowOff>73751</xdr:rowOff>
    </xdr:to>
    <xdr:sp macro="" textlink="">
      <xdr:nvSpPr>
        <xdr:cNvPr id="344" name="円/楕円 343"/>
        <xdr:cNvSpPr/>
      </xdr:nvSpPr>
      <xdr:spPr>
        <a:xfrm>
          <a:off x="16967200" y="1077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115678</xdr:rowOff>
    </xdr:from>
    <xdr:ext cx="762000" cy="259045"/>
    <xdr:sp macro="" textlink="">
      <xdr:nvSpPr>
        <xdr:cNvPr id="345" name="定員管理の状況該当値テキスト"/>
        <xdr:cNvSpPr txBox="1"/>
      </xdr:nvSpPr>
      <xdr:spPr>
        <a:xfrm>
          <a:off x="17106900" y="1074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119471</xdr:rowOff>
    </xdr:from>
    <xdr:to>
      <xdr:col>23</xdr:col>
      <xdr:colOff>457200</xdr:colOff>
      <xdr:row>63</xdr:row>
      <xdr:rowOff>49621</xdr:rowOff>
    </xdr:to>
    <xdr:sp macro="" textlink="">
      <xdr:nvSpPr>
        <xdr:cNvPr id="346" name="円/楕円 345"/>
        <xdr:cNvSpPr/>
      </xdr:nvSpPr>
      <xdr:spPr>
        <a:xfrm>
          <a:off x="16129000" y="107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34398</xdr:rowOff>
    </xdr:from>
    <xdr:ext cx="736600" cy="259045"/>
    <xdr:sp macro="" textlink="">
      <xdr:nvSpPr>
        <xdr:cNvPr id="347" name="テキスト ボックス 346"/>
        <xdr:cNvSpPr txBox="1"/>
      </xdr:nvSpPr>
      <xdr:spPr>
        <a:xfrm>
          <a:off x="15798800" y="1083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157390</xdr:rowOff>
    </xdr:from>
    <xdr:to>
      <xdr:col>22</xdr:col>
      <xdr:colOff>254000</xdr:colOff>
      <xdr:row>63</xdr:row>
      <xdr:rowOff>87540</xdr:rowOff>
    </xdr:to>
    <xdr:sp macro="" textlink="">
      <xdr:nvSpPr>
        <xdr:cNvPr id="348" name="円/楕円 347"/>
        <xdr:cNvSpPr/>
      </xdr:nvSpPr>
      <xdr:spPr>
        <a:xfrm>
          <a:off x="15240000" y="1078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97717</xdr:rowOff>
    </xdr:from>
    <xdr:ext cx="762000" cy="259045"/>
    <xdr:sp macro="" textlink="">
      <xdr:nvSpPr>
        <xdr:cNvPr id="349" name="テキスト ボックス 348"/>
        <xdr:cNvSpPr txBox="1"/>
      </xdr:nvSpPr>
      <xdr:spPr>
        <a:xfrm>
          <a:off x="14909800" y="1055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153942</xdr:rowOff>
    </xdr:from>
    <xdr:to>
      <xdr:col>21</xdr:col>
      <xdr:colOff>50800</xdr:colOff>
      <xdr:row>63</xdr:row>
      <xdr:rowOff>84092</xdr:rowOff>
    </xdr:to>
    <xdr:sp macro="" textlink="">
      <xdr:nvSpPr>
        <xdr:cNvPr id="350" name="円/楕円 349"/>
        <xdr:cNvSpPr/>
      </xdr:nvSpPr>
      <xdr:spPr>
        <a:xfrm>
          <a:off x="14351000" y="10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94269</xdr:rowOff>
    </xdr:from>
    <xdr:ext cx="762000" cy="259045"/>
    <xdr:sp macro="" textlink="">
      <xdr:nvSpPr>
        <xdr:cNvPr id="351" name="テキスト ボックス 350"/>
        <xdr:cNvSpPr txBox="1"/>
      </xdr:nvSpPr>
      <xdr:spPr>
        <a:xfrm>
          <a:off x="14020800" y="1055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166007</xdr:rowOff>
    </xdr:from>
    <xdr:to>
      <xdr:col>19</xdr:col>
      <xdr:colOff>533400</xdr:colOff>
      <xdr:row>63</xdr:row>
      <xdr:rowOff>96157</xdr:rowOff>
    </xdr:to>
    <xdr:sp macro="" textlink="">
      <xdr:nvSpPr>
        <xdr:cNvPr id="352" name="円/楕円 351"/>
        <xdr:cNvSpPr/>
      </xdr:nvSpPr>
      <xdr:spPr>
        <a:xfrm>
          <a:off x="13462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106334</xdr:rowOff>
    </xdr:from>
    <xdr:ext cx="762000" cy="259045"/>
    <xdr:sp macro="" textlink="">
      <xdr:nvSpPr>
        <xdr:cNvPr id="353" name="テキスト ボックス 352"/>
        <xdr:cNvSpPr txBox="1"/>
      </xdr:nvSpPr>
      <xdr:spPr>
        <a:xfrm>
          <a:off x="13131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1.0</a:t>
          </a:r>
          <a:r>
            <a:rPr kumimoji="1" lang="ja-JP" altLang="en-US" sz="1300">
              <a:latin typeface="ＭＳ Ｐゴシック"/>
            </a:rPr>
            <a:t>ポイント下回っており、前年度より公営企業に要する経費の財源とする地方債の償還の財源に充てたと認められる繰入金の減少等により</a:t>
          </a:r>
          <a:r>
            <a:rPr kumimoji="1" lang="en-US" altLang="ja-JP" sz="1300">
              <a:latin typeface="ＭＳ Ｐゴシック"/>
            </a:rPr>
            <a:t>0.7</a:t>
          </a:r>
          <a:r>
            <a:rPr kumimoji="1" lang="ja-JP" altLang="en-US" sz="1300">
              <a:latin typeface="ＭＳ Ｐゴシック"/>
            </a:rPr>
            <a:t>ポイント改善した。今後も地方債の新規発行の抑制など財政健全化を推進する。</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82" name="直線コネクタ 381"/>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83"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4" name="直線コネクタ 383"/>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5"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6" name="直線コネクタ 385"/>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46567</xdr:rowOff>
    </xdr:from>
    <xdr:to>
      <xdr:col>24</xdr:col>
      <xdr:colOff>558800</xdr:colOff>
      <xdr:row>40</xdr:row>
      <xdr:rowOff>102870</xdr:rowOff>
    </xdr:to>
    <xdr:cxnSp macro="">
      <xdr:nvCxnSpPr>
        <xdr:cNvPr id="387" name="直線コネクタ 386"/>
        <xdr:cNvCxnSpPr/>
      </xdr:nvCxnSpPr>
      <xdr:spPr>
        <a:xfrm flipV="1">
          <a:off x="16179800" y="690456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40</xdr:row>
      <xdr:rowOff>159173</xdr:rowOff>
    </xdr:to>
    <xdr:cxnSp macro="">
      <xdr:nvCxnSpPr>
        <xdr:cNvPr id="390" name="直線コネクタ 389"/>
        <xdr:cNvCxnSpPr/>
      </xdr:nvCxnSpPr>
      <xdr:spPr>
        <a:xfrm flipV="1">
          <a:off x="15290800" y="69608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91" name="フローチャート :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92" name="テキスト ボックス 391"/>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159173</xdr:rowOff>
    </xdr:from>
    <xdr:to>
      <xdr:col>22</xdr:col>
      <xdr:colOff>203200</xdr:colOff>
      <xdr:row>41</xdr:row>
      <xdr:rowOff>68156</xdr:rowOff>
    </xdr:to>
    <xdr:cxnSp macro="">
      <xdr:nvCxnSpPr>
        <xdr:cNvPr id="393" name="直線コネクタ 392"/>
        <xdr:cNvCxnSpPr/>
      </xdr:nvCxnSpPr>
      <xdr:spPr>
        <a:xfrm flipV="1">
          <a:off x="14401800" y="701717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4" name="フローチャート : 判断 393"/>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95" name="テキスト ボックス 394"/>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68156</xdr:rowOff>
    </xdr:from>
    <xdr:to>
      <xdr:col>21</xdr:col>
      <xdr:colOff>0</xdr:colOff>
      <xdr:row>41</xdr:row>
      <xdr:rowOff>140546</xdr:rowOff>
    </xdr:to>
    <xdr:cxnSp macro="">
      <xdr:nvCxnSpPr>
        <xdr:cNvPr id="396" name="直線コネクタ 395"/>
        <xdr:cNvCxnSpPr/>
      </xdr:nvCxnSpPr>
      <xdr:spPr>
        <a:xfrm flipV="1">
          <a:off x="13512800" y="70976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7" name="フローチャート : 判断 396"/>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8" name="テキスト ボックス 397"/>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9" name="フローチャート : 判断 398"/>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400" name="テキスト ボックス 399"/>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406" name="円/楕円 405"/>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12294</xdr:rowOff>
    </xdr:from>
    <xdr:ext cx="762000" cy="259045"/>
    <xdr:sp macro="" textlink="">
      <xdr:nvSpPr>
        <xdr:cNvPr id="407"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408" name="円/楕円 407"/>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409" name="テキスト ボックス 40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108373</xdr:rowOff>
    </xdr:from>
    <xdr:to>
      <xdr:col>22</xdr:col>
      <xdr:colOff>254000</xdr:colOff>
      <xdr:row>41</xdr:row>
      <xdr:rowOff>38523</xdr:rowOff>
    </xdr:to>
    <xdr:sp macro="" textlink="">
      <xdr:nvSpPr>
        <xdr:cNvPr id="410" name="円/楕円 409"/>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411" name="テキスト ボックス 410"/>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17356</xdr:rowOff>
    </xdr:from>
    <xdr:to>
      <xdr:col>21</xdr:col>
      <xdr:colOff>50800</xdr:colOff>
      <xdr:row>41</xdr:row>
      <xdr:rowOff>118956</xdr:rowOff>
    </xdr:to>
    <xdr:sp macro="" textlink="">
      <xdr:nvSpPr>
        <xdr:cNvPr id="412" name="円/楕円 411"/>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129133</xdr:rowOff>
    </xdr:from>
    <xdr:ext cx="762000" cy="259045"/>
    <xdr:sp macro="" textlink="">
      <xdr:nvSpPr>
        <xdr:cNvPr id="413" name="テキスト ボックス 412"/>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414" name="円/楕円 413"/>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30073</xdr:rowOff>
    </xdr:from>
    <xdr:ext cx="762000" cy="259045"/>
    <xdr:sp macro="" textlink="">
      <xdr:nvSpPr>
        <xdr:cNvPr id="415" name="テキスト ボックス 414"/>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a:t>
          </a:r>
          <a:r>
            <a:rPr kumimoji="1" lang="en-US" altLang="ja-JP" sz="1300">
              <a:latin typeface="ＭＳ Ｐゴシック"/>
            </a:rPr>
            <a:t>33.4</a:t>
          </a:r>
          <a:r>
            <a:rPr kumimoji="1" lang="ja-JP" altLang="en-US" sz="1300">
              <a:latin typeface="ＭＳ Ｐゴシック"/>
            </a:rPr>
            <a:t>ポイント下回っており、前年度と同水準となった。</a:t>
          </a:r>
          <a:endParaRPr kumimoji="1" lang="en-US" altLang="ja-JP" sz="1300">
            <a:latin typeface="ＭＳ Ｐゴシック"/>
          </a:endParaRPr>
        </a:p>
        <a:p>
          <a:r>
            <a:rPr kumimoji="1" lang="ja-JP" altLang="en-US" sz="1300">
              <a:latin typeface="ＭＳ Ｐゴシック"/>
            </a:rPr>
            <a:t>要因としては、平成</a:t>
          </a:r>
          <a:r>
            <a:rPr kumimoji="1" lang="en-US" altLang="ja-JP" sz="1300">
              <a:latin typeface="ＭＳ Ｐゴシック"/>
            </a:rPr>
            <a:t>27</a:t>
          </a:r>
          <a:r>
            <a:rPr kumimoji="1" lang="ja-JP" altLang="en-US" sz="1300">
              <a:latin typeface="ＭＳ Ｐゴシック"/>
            </a:rPr>
            <a:t>年度に将来負担に備えるために積立を行った、財政調整基金の取崩し等が無かったことによる。</a:t>
          </a:r>
          <a:endParaRPr kumimoji="1" lang="en-US" altLang="ja-JP" sz="1300">
            <a:latin typeface="ＭＳ Ｐゴシック"/>
          </a:endParaRPr>
        </a:p>
        <a:p>
          <a:r>
            <a:rPr kumimoji="1" lang="ja-JP" altLang="en-US" sz="1300">
              <a:latin typeface="ＭＳ Ｐゴシック"/>
            </a:rPr>
            <a:t>今後は、財政調整基金の取崩しを図る必要性も予測されることから、地方債の新規発行の抑制や優良債の活用を図り、財政健全化を推進する。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4" name="直線コネクタ 443"/>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5"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6" name="直線コネクタ 445"/>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122386</xdr:rowOff>
    </xdr:from>
    <xdr:to>
      <xdr:col>24</xdr:col>
      <xdr:colOff>558800</xdr:colOff>
      <xdr:row>14</xdr:row>
      <xdr:rowOff>122386</xdr:rowOff>
    </xdr:to>
    <xdr:cxnSp macro="">
      <xdr:nvCxnSpPr>
        <xdr:cNvPr id="449" name="直線コネクタ 448"/>
        <xdr:cNvCxnSpPr/>
      </xdr:nvCxnSpPr>
      <xdr:spPr>
        <a:xfrm>
          <a:off x="16179800" y="2522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50"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51" name="フローチャート : 判断 450"/>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122386</xdr:rowOff>
    </xdr:from>
    <xdr:to>
      <xdr:col>23</xdr:col>
      <xdr:colOff>406400</xdr:colOff>
      <xdr:row>16</xdr:row>
      <xdr:rowOff>50546</xdr:rowOff>
    </xdr:to>
    <xdr:cxnSp macro="">
      <xdr:nvCxnSpPr>
        <xdr:cNvPr id="452" name="直線コネクタ 451"/>
        <xdr:cNvCxnSpPr/>
      </xdr:nvCxnSpPr>
      <xdr:spPr>
        <a:xfrm flipV="1">
          <a:off x="15290800" y="2522686"/>
          <a:ext cx="889000" cy="27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53" name="フローチャート : 判断 452"/>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54" name="テキスト ボックス 453"/>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50546</xdr:rowOff>
    </xdr:from>
    <xdr:to>
      <xdr:col>22</xdr:col>
      <xdr:colOff>203200</xdr:colOff>
      <xdr:row>16</xdr:row>
      <xdr:rowOff>123740</xdr:rowOff>
    </xdr:to>
    <xdr:cxnSp macro="">
      <xdr:nvCxnSpPr>
        <xdr:cNvPr id="455" name="直線コネクタ 454"/>
        <xdr:cNvCxnSpPr/>
      </xdr:nvCxnSpPr>
      <xdr:spPr>
        <a:xfrm flipV="1">
          <a:off x="14401800" y="2793746"/>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6" name="フローチャート : 判断 455"/>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152078</xdr:rowOff>
    </xdr:from>
    <xdr:ext cx="762000" cy="259045"/>
    <xdr:sp macro="" textlink="">
      <xdr:nvSpPr>
        <xdr:cNvPr id="457" name="テキスト ボックス 456"/>
        <xdr:cNvSpPr txBox="1"/>
      </xdr:nvSpPr>
      <xdr:spPr>
        <a:xfrm>
          <a:off x="14909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123740</xdr:rowOff>
    </xdr:from>
    <xdr:to>
      <xdr:col>21</xdr:col>
      <xdr:colOff>0</xdr:colOff>
      <xdr:row>17</xdr:row>
      <xdr:rowOff>35137</xdr:rowOff>
    </xdr:to>
    <xdr:cxnSp macro="">
      <xdr:nvCxnSpPr>
        <xdr:cNvPr id="458" name="直線コネクタ 457"/>
        <xdr:cNvCxnSpPr/>
      </xdr:nvCxnSpPr>
      <xdr:spPr>
        <a:xfrm flipV="1">
          <a:off x="13512800" y="2866940"/>
          <a:ext cx="889000" cy="8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9" name="フローチャート : 判断 458"/>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60" name="テキスト ボックス 459"/>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61" name="フローチャート : 判断 460"/>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104496</xdr:rowOff>
    </xdr:from>
    <xdr:ext cx="762000" cy="259045"/>
    <xdr:sp macro="" textlink="">
      <xdr:nvSpPr>
        <xdr:cNvPr id="462" name="テキスト ボックス 461"/>
        <xdr:cNvSpPr txBox="1"/>
      </xdr:nvSpPr>
      <xdr:spPr>
        <a:xfrm>
          <a:off x="13131800" y="301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68" name="円/楕円 467"/>
        <xdr:cNvSpPr/>
      </xdr:nvSpPr>
      <xdr:spPr>
        <a:xfrm>
          <a:off x="169672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88113</xdr:rowOff>
    </xdr:from>
    <xdr:ext cx="762000" cy="259045"/>
    <xdr:sp macro="" textlink="">
      <xdr:nvSpPr>
        <xdr:cNvPr id="469" name="将来負担の状況該当値テキスト"/>
        <xdr:cNvSpPr txBox="1"/>
      </xdr:nvSpPr>
      <xdr:spPr>
        <a:xfrm>
          <a:off x="17106900" y="231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71586</xdr:rowOff>
    </xdr:from>
    <xdr:to>
      <xdr:col>23</xdr:col>
      <xdr:colOff>457200</xdr:colOff>
      <xdr:row>15</xdr:row>
      <xdr:rowOff>1736</xdr:rowOff>
    </xdr:to>
    <xdr:sp macro="" textlink="">
      <xdr:nvSpPr>
        <xdr:cNvPr id="470" name="円/楕円 469"/>
        <xdr:cNvSpPr/>
      </xdr:nvSpPr>
      <xdr:spPr>
        <a:xfrm>
          <a:off x="16129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11913</xdr:rowOff>
    </xdr:from>
    <xdr:ext cx="736600" cy="259045"/>
    <xdr:sp macro="" textlink="">
      <xdr:nvSpPr>
        <xdr:cNvPr id="471" name="テキスト ボックス 470"/>
        <xdr:cNvSpPr txBox="1"/>
      </xdr:nvSpPr>
      <xdr:spPr>
        <a:xfrm>
          <a:off x="15798800" y="2240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171196</xdr:rowOff>
    </xdr:from>
    <xdr:to>
      <xdr:col>22</xdr:col>
      <xdr:colOff>254000</xdr:colOff>
      <xdr:row>16</xdr:row>
      <xdr:rowOff>101346</xdr:rowOff>
    </xdr:to>
    <xdr:sp macro="" textlink="">
      <xdr:nvSpPr>
        <xdr:cNvPr id="472" name="円/楕円 471"/>
        <xdr:cNvSpPr/>
      </xdr:nvSpPr>
      <xdr:spPr>
        <a:xfrm>
          <a:off x="15240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111523</xdr:rowOff>
    </xdr:from>
    <xdr:ext cx="762000" cy="259045"/>
    <xdr:sp macro="" textlink="">
      <xdr:nvSpPr>
        <xdr:cNvPr id="473" name="テキスト ボックス 472"/>
        <xdr:cNvSpPr txBox="1"/>
      </xdr:nvSpPr>
      <xdr:spPr>
        <a:xfrm>
          <a:off x="14909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72940</xdr:rowOff>
    </xdr:from>
    <xdr:to>
      <xdr:col>21</xdr:col>
      <xdr:colOff>50800</xdr:colOff>
      <xdr:row>17</xdr:row>
      <xdr:rowOff>3090</xdr:rowOff>
    </xdr:to>
    <xdr:sp macro="" textlink="">
      <xdr:nvSpPr>
        <xdr:cNvPr id="474" name="円/楕円 473"/>
        <xdr:cNvSpPr/>
      </xdr:nvSpPr>
      <xdr:spPr>
        <a:xfrm>
          <a:off x="14351000" y="28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13267</xdr:rowOff>
    </xdr:from>
    <xdr:ext cx="762000" cy="259045"/>
    <xdr:sp macro="" textlink="">
      <xdr:nvSpPr>
        <xdr:cNvPr id="475" name="テキスト ボックス 474"/>
        <xdr:cNvSpPr txBox="1"/>
      </xdr:nvSpPr>
      <xdr:spPr>
        <a:xfrm>
          <a:off x="14020800" y="25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155787</xdr:rowOff>
    </xdr:from>
    <xdr:to>
      <xdr:col>19</xdr:col>
      <xdr:colOff>533400</xdr:colOff>
      <xdr:row>17</xdr:row>
      <xdr:rowOff>85937</xdr:rowOff>
    </xdr:to>
    <xdr:sp macro="" textlink="">
      <xdr:nvSpPr>
        <xdr:cNvPr id="476" name="円/楕円 475"/>
        <xdr:cNvSpPr/>
      </xdr:nvSpPr>
      <xdr:spPr>
        <a:xfrm>
          <a:off x="13462000" y="28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96114</xdr:rowOff>
    </xdr:from>
    <xdr:ext cx="762000" cy="259045"/>
    <xdr:sp macro="" textlink="">
      <xdr:nvSpPr>
        <xdr:cNvPr id="477" name="テキスト ボックス 476"/>
        <xdr:cNvSpPr txBox="1"/>
      </xdr:nvSpPr>
      <xdr:spPr>
        <a:xfrm>
          <a:off x="13131800" y="266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新潟県妙高市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33,577
33,343
445.63
22,994,173
20,843,704
1,887,170
12,366,363
19,966,929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18.9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類似団体よりも</a:t>
          </a:r>
          <a:r>
            <a:rPr kumimoji="1" lang="en-US" altLang="ja-JP" sz="1300">
              <a:latin typeface="ＭＳ Ｐゴシック"/>
            </a:rPr>
            <a:t>5.3</a:t>
          </a:r>
          <a:r>
            <a:rPr kumimoji="1" lang="ja-JP" altLang="en-US" sz="1300">
              <a:latin typeface="ＭＳ Ｐゴシック"/>
            </a:rPr>
            <a:t>ポイント下回っており、職員数が減少していることや、給与水準（ラスパイレス指数）が低いため、人件費に係る経常収支比率は低くなっている。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1270</xdr:rowOff>
    </xdr:from>
    <xdr:to>
      <xdr:col>7</xdr:col>
      <xdr:colOff>15875</xdr:colOff>
      <xdr:row>33</xdr:row>
      <xdr:rowOff>115570</xdr:rowOff>
    </xdr:to>
    <xdr:cxnSp macro="">
      <xdr:nvCxnSpPr>
        <xdr:cNvPr id="66" name="直線コネクタ 65"/>
        <xdr:cNvCxnSpPr/>
      </xdr:nvCxnSpPr>
      <xdr:spPr>
        <a:xfrm>
          <a:off x="3987800" y="56591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1270</xdr:rowOff>
    </xdr:from>
    <xdr:to>
      <xdr:col>5</xdr:col>
      <xdr:colOff>549275</xdr:colOff>
      <xdr:row>34</xdr:row>
      <xdr:rowOff>50800</xdr:rowOff>
    </xdr:to>
    <xdr:cxnSp macro="">
      <xdr:nvCxnSpPr>
        <xdr:cNvPr id="69" name="直線コネクタ 68"/>
        <xdr:cNvCxnSpPr/>
      </xdr:nvCxnSpPr>
      <xdr:spPr>
        <a:xfrm flipV="1">
          <a:off x="3098800" y="56591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130810</xdr:rowOff>
    </xdr:from>
    <xdr:to>
      <xdr:col>4</xdr:col>
      <xdr:colOff>346075</xdr:colOff>
      <xdr:row>34</xdr:row>
      <xdr:rowOff>50800</xdr:rowOff>
    </xdr:to>
    <xdr:cxnSp macro="">
      <xdr:nvCxnSpPr>
        <xdr:cNvPr id="72" name="直線コネクタ 71"/>
        <xdr:cNvCxnSpPr/>
      </xdr:nvCxnSpPr>
      <xdr:spPr>
        <a:xfrm>
          <a:off x="2209800" y="5788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130810</xdr:rowOff>
    </xdr:from>
    <xdr:to>
      <xdr:col>3</xdr:col>
      <xdr:colOff>142875</xdr:colOff>
      <xdr:row>34</xdr:row>
      <xdr:rowOff>20320</xdr:rowOff>
    </xdr:to>
    <xdr:cxnSp macro="">
      <xdr:nvCxnSpPr>
        <xdr:cNvPr id="75" name="直線コネクタ 74"/>
        <xdr:cNvCxnSpPr/>
      </xdr:nvCxnSpPr>
      <xdr:spPr>
        <a:xfrm flipV="1">
          <a:off x="1320800" y="5788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64770</xdr:rowOff>
    </xdr:from>
    <xdr:to>
      <xdr:col>7</xdr:col>
      <xdr:colOff>66675</xdr:colOff>
      <xdr:row>33</xdr:row>
      <xdr:rowOff>166370</xdr:rowOff>
    </xdr:to>
    <xdr:sp macro="" textlink="">
      <xdr:nvSpPr>
        <xdr:cNvPr id="85" name="円/楕円 84"/>
        <xdr:cNvSpPr/>
      </xdr:nvSpPr>
      <xdr:spPr>
        <a:xfrm>
          <a:off x="4775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81297</xdr:rowOff>
    </xdr:from>
    <xdr:ext cx="762000" cy="259045"/>
    <xdr:sp macro="" textlink="">
      <xdr:nvSpPr>
        <xdr:cNvPr id="86" name="人件費該当値テキスト"/>
        <xdr:cNvSpPr txBox="1"/>
      </xdr:nvSpPr>
      <xdr:spPr>
        <a:xfrm>
          <a:off x="49149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121920</xdr:rowOff>
    </xdr:from>
    <xdr:to>
      <xdr:col>5</xdr:col>
      <xdr:colOff>600075</xdr:colOff>
      <xdr:row>33</xdr:row>
      <xdr:rowOff>52070</xdr:rowOff>
    </xdr:to>
    <xdr:sp macro="" textlink="">
      <xdr:nvSpPr>
        <xdr:cNvPr id="87" name="円/楕円 86"/>
        <xdr:cNvSpPr/>
      </xdr:nvSpPr>
      <xdr:spPr>
        <a:xfrm>
          <a:off x="3937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62247</xdr:rowOff>
    </xdr:from>
    <xdr:ext cx="736600" cy="259045"/>
    <xdr:sp macro="" textlink="">
      <xdr:nvSpPr>
        <xdr:cNvPr id="88" name="テキスト ボックス 87"/>
        <xdr:cNvSpPr txBox="1"/>
      </xdr:nvSpPr>
      <xdr:spPr>
        <a:xfrm>
          <a:off x="3606800" y="537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0</xdr:rowOff>
    </xdr:from>
    <xdr:to>
      <xdr:col>4</xdr:col>
      <xdr:colOff>396875</xdr:colOff>
      <xdr:row>34</xdr:row>
      <xdr:rowOff>101600</xdr:rowOff>
    </xdr:to>
    <xdr:sp macro="" textlink="">
      <xdr:nvSpPr>
        <xdr:cNvPr id="89" name="円/楕円 88"/>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111777</xdr:rowOff>
    </xdr:from>
    <xdr:ext cx="762000" cy="259045"/>
    <xdr:sp macro="" textlink="">
      <xdr:nvSpPr>
        <xdr:cNvPr id="90" name="テキスト ボックス 89"/>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80010</xdr:rowOff>
    </xdr:from>
    <xdr:to>
      <xdr:col>3</xdr:col>
      <xdr:colOff>193675</xdr:colOff>
      <xdr:row>34</xdr:row>
      <xdr:rowOff>10160</xdr:rowOff>
    </xdr:to>
    <xdr:sp macro="" textlink="">
      <xdr:nvSpPr>
        <xdr:cNvPr id="91" name="円/楕円 90"/>
        <xdr:cNvSpPr/>
      </xdr:nvSpPr>
      <xdr:spPr>
        <a:xfrm>
          <a:off x="2159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20337</xdr:rowOff>
    </xdr:from>
    <xdr:ext cx="762000" cy="259045"/>
    <xdr:sp macro="" textlink="">
      <xdr:nvSpPr>
        <xdr:cNvPr id="92" name="テキスト ボックス 91"/>
        <xdr:cNvSpPr txBox="1"/>
      </xdr:nvSpPr>
      <xdr:spPr>
        <a:xfrm>
          <a:off x="1828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140970</xdr:rowOff>
    </xdr:from>
    <xdr:to>
      <xdr:col>1</xdr:col>
      <xdr:colOff>676275</xdr:colOff>
      <xdr:row>34</xdr:row>
      <xdr:rowOff>71120</xdr:rowOff>
    </xdr:to>
    <xdr:sp macro="" textlink="">
      <xdr:nvSpPr>
        <xdr:cNvPr id="93" name="円/楕円 92"/>
        <xdr:cNvSpPr/>
      </xdr:nvSpPr>
      <xdr:spPr>
        <a:xfrm>
          <a:off x="1270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81297</xdr:rowOff>
    </xdr:from>
    <xdr:ext cx="762000" cy="259045"/>
    <xdr:sp macro="" textlink="">
      <xdr:nvSpPr>
        <xdr:cNvPr id="94" name="テキスト ボックス 93"/>
        <xdr:cNvSpPr txBox="1"/>
      </xdr:nvSpPr>
      <xdr:spPr>
        <a:xfrm>
          <a:off x="939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物件費に係る経常収支比率が類似団体と比較して</a:t>
          </a:r>
          <a:r>
            <a:rPr kumimoji="1" lang="en-US" altLang="ja-JP" sz="1300">
              <a:latin typeface="ＭＳ Ｐゴシック"/>
            </a:rPr>
            <a:t>3.5</a:t>
          </a:r>
          <a:r>
            <a:rPr kumimoji="1" lang="ja-JP" altLang="en-US" sz="1300">
              <a:latin typeface="ＭＳ Ｐゴシック"/>
            </a:rPr>
            <a:t>ポイント下回っているのは、これまで実施してきた行政内部の経常経費の徹底した削減の効果であると思われる。今後も高水準を維持するように効率化に努める必要がある。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88900</xdr:rowOff>
    </xdr:from>
    <xdr:to>
      <xdr:col>24</xdr:col>
      <xdr:colOff>31750</xdr:colOff>
      <xdr:row>14</xdr:row>
      <xdr:rowOff>38100</xdr:rowOff>
    </xdr:to>
    <xdr:cxnSp macro="">
      <xdr:nvCxnSpPr>
        <xdr:cNvPr id="127" name="直線コネクタ 126"/>
        <xdr:cNvCxnSpPr/>
      </xdr:nvCxnSpPr>
      <xdr:spPr>
        <a:xfrm>
          <a:off x="15671800" y="21463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88900</xdr:rowOff>
    </xdr:from>
    <xdr:to>
      <xdr:col>22</xdr:col>
      <xdr:colOff>565150</xdr:colOff>
      <xdr:row>14</xdr:row>
      <xdr:rowOff>25400</xdr:rowOff>
    </xdr:to>
    <xdr:cxnSp macro="">
      <xdr:nvCxnSpPr>
        <xdr:cNvPr id="130" name="直線コネクタ 129"/>
        <xdr:cNvCxnSpPr/>
      </xdr:nvCxnSpPr>
      <xdr:spPr>
        <a:xfrm flipV="1">
          <a:off x="14782800" y="21463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120650</xdr:rowOff>
    </xdr:from>
    <xdr:to>
      <xdr:col>21</xdr:col>
      <xdr:colOff>361950</xdr:colOff>
      <xdr:row>14</xdr:row>
      <xdr:rowOff>25400</xdr:rowOff>
    </xdr:to>
    <xdr:cxnSp macro="">
      <xdr:nvCxnSpPr>
        <xdr:cNvPr id="133" name="直線コネクタ 132"/>
        <xdr:cNvCxnSpPr/>
      </xdr:nvCxnSpPr>
      <xdr:spPr>
        <a:xfrm>
          <a:off x="13893800" y="2349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156227</xdr:rowOff>
    </xdr:from>
    <xdr:ext cx="762000" cy="259045"/>
    <xdr:sp macro="" textlink="">
      <xdr:nvSpPr>
        <xdr:cNvPr id="135" name="テキスト ボックス 134"/>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120650</xdr:rowOff>
    </xdr:from>
    <xdr:to>
      <xdr:col>20</xdr:col>
      <xdr:colOff>158750</xdr:colOff>
      <xdr:row>13</xdr:row>
      <xdr:rowOff>120650</xdr:rowOff>
    </xdr:to>
    <xdr:cxnSp macro="">
      <xdr:nvCxnSpPr>
        <xdr:cNvPr id="136" name="直線コネクタ 135"/>
        <xdr:cNvCxnSpPr/>
      </xdr:nvCxnSpPr>
      <xdr:spPr>
        <a:xfrm>
          <a:off x="13004800" y="234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92727</xdr:rowOff>
    </xdr:from>
    <xdr:ext cx="762000" cy="259045"/>
    <xdr:sp macro="" textlink="">
      <xdr:nvSpPr>
        <xdr:cNvPr id="138" name="テキスト ボックス 137"/>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158750</xdr:rowOff>
    </xdr:from>
    <xdr:to>
      <xdr:col>24</xdr:col>
      <xdr:colOff>82550</xdr:colOff>
      <xdr:row>14</xdr:row>
      <xdr:rowOff>88900</xdr:rowOff>
    </xdr:to>
    <xdr:sp macro="" textlink="">
      <xdr:nvSpPr>
        <xdr:cNvPr id="146" name="円/楕円 145"/>
        <xdr:cNvSpPr/>
      </xdr:nvSpPr>
      <xdr:spPr>
        <a:xfrm>
          <a:off x="164592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3827</xdr:rowOff>
    </xdr:from>
    <xdr:ext cx="762000" cy="259045"/>
    <xdr:sp macro="" textlink="">
      <xdr:nvSpPr>
        <xdr:cNvPr id="147" name="物件費該当値テキスト"/>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38100</xdr:rowOff>
    </xdr:from>
    <xdr:to>
      <xdr:col>22</xdr:col>
      <xdr:colOff>615950</xdr:colOff>
      <xdr:row>12</xdr:row>
      <xdr:rowOff>139700</xdr:rowOff>
    </xdr:to>
    <xdr:sp macro="" textlink="">
      <xdr:nvSpPr>
        <xdr:cNvPr id="148" name="円/楕円 147"/>
        <xdr:cNvSpPr/>
      </xdr:nvSpPr>
      <xdr:spPr>
        <a:xfrm>
          <a:off x="15621000" y="20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10</xdr:row>
      <xdr:rowOff>149877</xdr:rowOff>
    </xdr:from>
    <xdr:ext cx="736600" cy="259045"/>
    <xdr:sp macro="" textlink="">
      <xdr:nvSpPr>
        <xdr:cNvPr id="149" name="テキスト ボックス 148"/>
        <xdr:cNvSpPr txBox="1"/>
      </xdr:nvSpPr>
      <xdr:spPr>
        <a:xfrm>
          <a:off x="15290800" y="18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146050</xdr:rowOff>
    </xdr:from>
    <xdr:to>
      <xdr:col>21</xdr:col>
      <xdr:colOff>412750</xdr:colOff>
      <xdr:row>14</xdr:row>
      <xdr:rowOff>76200</xdr:rowOff>
    </xdr:to>
    <xdr:sp macro="" textlink="">
      <xdr:nvSpPr>
        <xdr:cNvPr id="150" name="円/楕円 149"/>
        <xdr:cNvSpPr/>
      </xdr:nvSpPr>
      <xdr:spPr>
        <a:xfrm>
          <a:off x="14732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86377</xdr:rowOff>
    </xdr:from>
    <xdr:ext cx="762000" cy="259045"/>
    <xdr:sp macro="" textlink="">
      <xdr:nvSpPr>
        <xdr:cNvPr id="151" name="テキスト ボックス 150"/>
        <xdr:cNvSpPr txBox="1"/>
      </xdr:nvSpPr>
      <xdr:spPr>
        <a:xfrm>
          <a:off x="14401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69850</xdr:rowOff>
    </xdr:from>
    <xdr:to>
      <xdr:col>20</xdr:col>
      <xdr:colOff>209550</xdr:colOff>
      <xdr:row>14</xdr:row>
      <xdr:rowOff>0</xdr:rowOff>
    </xdr:to>
    <xdr:sp macro="" textlink="">
      <xdr:nvSpPr>
        <xdr:cNvPr id="152" name="円/楕円 151"/>
        <xdr:cNvSpPr/>
      </xdr:nvSpPr>
      <xdr:spPr>
        <a:xfrm>
          <a:off x="13843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10177</xdr:rowOff>
    </xdr:from>
    <xdr:ext cx="762000" cy="259045"/>
    <xdr:sp macro="" textlink="">
      <xdr:nvSpPr>
        <xdr:cNvPr id="153" name="テキスト ボックス 152"/>
        <xdr:cNvSpPr txBox="1"/>
      </xdr:nvSpPr>
      <xdr:spPr>
        <a:xfrm>
          <a:off x="13512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69850</xdr:rowOff>
    </xdr:from>
    <xdr:to>
      <xdr:col>19</xdr:col>
      <xdr:colOff>6350</xdr:colOff>
      <xdr:row>14</xdr:row>
      <xdr:rowOff>0</xdr:rowOff>
    </xdr:to>
    <xdr:sp macro="" textlink="">
      <xdr:nvSpPr>
        <xdr:cNvPr id="154" name="円/楕円 153"/>
        <xdr:cNvSpPr/>
      </xdr:nvSpPr>
      <xdr:spPr>
        <a:xfrm>
          <a:off x="12954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10177</xdr:rowOff>
    </xdr:from>
    <xdr:ext cx="762000" cy="259045"/>
    <xdr:sp macro="" textlink="">
      <xdr:nvSpPr>
        <xdr:cNvPr id="155" name="テキスト ボックス 154"/>
        <xdr:cNvSpPr txBox="1"/>
      </xdr:nvSpPr>
      <xdr:spPr>
        <a:xfrm>
          <a:off x="12623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扶助費に係る経常収支比率は、類似団体を</a:t>
          </a:r>
          <a:r>
            <a:rPr kumimoji="1" lang="en-US" altLang="ja-JP" sz="1300">
              <a:latin typeface="ＭＳ Ｐゴシック"/>
            </a:rPr>
            <a:t>1.9</a:t>
          </a:r>
          <a:r>
            <a:rPr kumimoji="1" lang="ja-JP" altLang="en-US" sz="1300">
              <a:latin typeface="ＭＳ Ｐゴシック"/>
            </a:rPr>
            <a:t>ポイント下回っているものの、生活保護費や子ども医療助成等の拡大で、決算額としては増加傾向にある。生活保護費にあっては、資格審査等の適正化を進めていくことで、適正な執行及び上昇抑制を図る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55</xdr:row>
      <xdr:rowOff>37193</xdr:rowOff>
    </xdr:to>
    <xdr:cxnSp macro="">
      <xdr:nvCxnSpPr>
        <xdr:cNvPr id="190" name="直線コネクタ 189"/>
        <xdr:cNvCxnSpPr/>
      </xdr:nvCxnSpPr>
      <xdr:spPr>
        <a:xfrm>
          <a:off x="3987800" y="93036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143328</xdr:rowOff>
    </xdr:to>
    <xdr:cxnSp macro="">
      <xdr:nvCxnSpPr>
        <xdr:cNvPr id="193" name="直線コネクタ 192"/>
        <xdr:cNvCxnSpPr/>
      </xdr:nvCxnSpPr>
      <xdr:spPr>
        <a:xfrm flipV="1">
          <a:off x="3098800" y="93036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143328</xdr:rowOff>
    </xdr:to>
    <xdr:cxnSp macro="">
      <xdr:nvCxnSpPr>
        <xdr:cNvPr id="196" name="直線コネクタ 195"/>
        <xdr:cNvCxnSpPr/>
      </xdr:nvCxnSpPr>
      <xdr:spPr>
        <a:xfrm>
          <a:off x="2209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127000</xdr:rowOff>
    </xdr:to>
    <xdr:cxnSp macro="">
      <xdr:nvCxnSpPr>
        <xdr:cNvPr id="199" name="直線コネクタ 198"/>
        <xdr:cNvCxnSpPr/>
      </xdr:nvCxnSpPr>
      <xdr:spPr>
        <a:xfrm flipV="1">
          <a:off x="1320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03" name="テキスト ボックス 202"/>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09" name="円/楕円 208"/>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2920</xdr:rowOff>
    </xdr:from>
    <xdr:ext cx="762000" cy="259045"/>
    <xdr:sp macro="" textlink="">
      <xdr:nvSpPr>
        <xdr:cNvPr id="210"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11" name="円/楕円 210"/>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12" name="テキスト ボックス 211"/>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13" name="円/楕円 212"/>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14" name="テキスト ボックス 213"/>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5" name="円/楕円 214"/>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6" name="テキスト ボックス 215"/>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7" name="円/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その他に係る経常収支比率が平成</a:t>
          </a:r>
          <a:r>
            <a:rPr kumimoji="1" lang="en-US" altLang="ja-JP" sz="1300">
              <a:latin typeface="ＭＳ Ｐゴシック"/>
            </a:rPr>
            <a:t>26</a:t>
          </a:r>
          <a:r>
            <a:rPr kumimoji="1" lang="ja-JP" altLang="en-US" sz="1300">
              <a:latin typeface="ＭＳ Ｐゴシック"/>
            </a:rPr>
            <a:t>年度以前の推移に悪化した要因は、維持補修費の主要な部分を占める除排雪経費が平成</a:t>
          </a:r>
          <a:r>
            <a:rPr kumimoji="1" lang="en-US" altLang="ja-JP" sz="1300">
              <a:latin typeface="ＭＳ Ｐゴシック"/>
            </a:rPr>
            <a:t>27</a:t>
          </a:r>
          <a:r>
            <a:rPr kumimoji="1" lang="ja-JP" altLang="en-US" sz="1300">
              <a:latin typeface="ＭＳ Ｐゴシック"/>
            </a:rPr>
            <a:t>年度は暖冬少雪により特筆して少なかったことによる。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158024</xdr:rowOff>
    </xdr:from>
    <xdr:to>
      <xdr:col>24</xdr:col>
      <xdr:colOff>31750</xdr:colOff>
      <xdr:row>57</xdr:row>
      <xdr:rowOff>135165</xdr:rowOff>
    </xdr:to>
    <xdr:cxnSp macro="">
      <xdr:nvCxnSpPr>
        <xdr:cNvPr id="253" name="直線コネクタ 252"/>
        <xdr:cNvCxnSpPr/>
      </xdr:nvCxnSpPr>
      <xdr:spPr>
        <a:xfrm>
          <a:off x="15671800" y="9587774"/>
          <a:ext cx="8382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158024</xdr:rowOff>
    </xdr:from>
    <xdr:to>
      <xdr:col>22</xdr:col>
      <xdr:colOff>565150</xdr:colOff>
      <xdr:row>57</xdr:row>
      <xdr:rowOff>161290</xdr:rowOff>
    </xdr:to>
    <xdr:cxnSp macro="">
      <xdr:nvCxnSpPr>
        <xdr:cNvPr id="256" name="直線コネクタ 255"/>
        <xdr:cNvCxnSpPr/>
      </xdr:nvCxnSpPr>
      <xdr:spPr>
        <a:xfrm flipV="1">
          <a:off x="14782800" y="9587774"/>
          <a:ext cx="8890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58" name="テキスト ボックス 257"/>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95976</xdr:rowOff>
    </xdr:from>
    <xdr:to>
      <xdr:col>21</xdr:col>
      <xdr:colOff>361950</xdr:colOff>
      <xdr:row>57</xdr:row>
      <xdr:rowOff>161290</xdr:rowOff>
    </xdr:to>
    <xdr:cxnSp macro="">
      <xdr:nvCxnSpPr>
        <xdr:cNvPr id="259" name="直線コネクタ 258"/>
        <xdr:cNvCxnSpPr/>
      </xdr:nvCxnSpPr>
      <xdr:spPr>
        <a:xfrm>
          <a:off x="13893800" y="986862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95976</xdr:rowOff>
    </xdr:from>
    <xdr:to>
      <xdr:col>20</xdr:col>
      <xdr:colOff>158750</xdr:colOff>
      <xdr:row>57</xdr:row>
      <xdr:rowOff>95976</xdr:rowOff>
    </xdr:to>
    <xdr:cxnSp macro="">
      <xdr:nvCxnSpPr>
        <xdr:cNvPr id="262" name="直線コネクタ 261"/>
        <xdr:cNvCxnSpPr/>
      </xdr:nvCxnSpPr>
      <xdr:spPr>
        <a:xfrm>
          <a:off x="13004800" y="9868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99803</xdr:rowOff>
    </xdr:from>
    <xdr:ext cx="762000" cy="259045"/>
    <xdr:sp macro="" textlink="">
      <xdr:nvSpPr>
        <xdr:cNvPr id="266" name="テキスト ボックス 265"/>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84365</xdr:rowOff>
    </xdr:from>
    <xdr:to>
      <xdr:col>24</xdr:col>
      <xdr:colOff>82550</xdr:colOff>
      <xdr:row>58</xdr:row>
      <xdr:rowOff>14515</xdr:rowOff>
    </xdr:to>
    <xdr:sp macro="" textlink="">
      <xdr:nvSpPr>
        <xdr:cNvPr id="272" name="円/楕円 271"/>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56442</xdr:rowOff>
    </xdr:from>
    <xdr:ext cx="762000" cy="259045"/>
    <xdr:sp macro="" textlink="">
      <xdr:nvSpPr>
        <xdr:cNvPr id="273" name="その他該当値テキスト"/>
        <xdr:cNvSpPr txBox="1"/>
      </xdr:nvSpPr>
      <xdr:spPr>
        <a:xfrm>
          <a:off x="16598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107224</xdr:rowOff>
    </xdr:from>
    <xdr:to>
      <xdr:col>22</xdr:col>
      <xdr:colOff>615950</xdr:colOff>
      <xdr:row>56</xdr:row>
      <xdr:rowOff>37374</xdr:rowOff>
    </xdr:to>
    <xdr:sp macro="" textlink="">
      <xdr:nvSpPr>
        <xdr:cNvPr id="274" name="円/楕円 273"/>
        <xdr:cNvSpPr/>
      </xdr:nvSpPr>
      <xdr:spPr>
        <a:xfrm>
          <a:off x="15621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47551</xdr:rowOff>
    </xdr:from>
    <xdr:ext cx="736600" cy="259045"/>
    <xdr:sp macro="" textlink="">
      <xdr:nvSpPr>
        <xdr:cNvPr id="275" name="テキスト ボックス 274"/>
        <xdr:cNvSpPr txBox="1"/>
      </xdr:nvSpPr>
      <xdr:spPr>
        <a:xfrm>
          <a:off x="15290800" y="9305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6" name="円/楕円 275"/>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7" name="テキスト ボックス 276"/>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45176</xdr:rowOff>
    </xdr:from>
    <xdr:to>
      <xdr:col>20</xdr:col>
      <xdr:colOff>209550</xdr:colOff>
      <xdr:row>57</xdr:row>
      <xdr:rowOff>146776</xdr:rowOff>
    </xdr:to>
    <xdr:sp macro="" textlink="">
      <xdr:nvSpPr>
        <xdr:cNvPr id="278" name="円/楕円 277"/>
        <xdr:cNvSpPr/>
      </xdr:nvSpPr>
      <xdr:spPr>
        <a:xfrm>
          <a:off x="13843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131553</xdr:rowOff>
    </xdr:from>
    <xdr:ext cx="762000" cy="259045"/>
    <xdr:sp macro="" textlink="">
      <xdr:nvSpPr>
        <xdr:cNvPr id="279" name="テキスト ボックス 278"/>
        <xdr:cNvSpPr txBox="1"/>
      </xdr:nvSpPr>
      <xdr:spPr>
        <a:xfrm>
          <a:off x="13512800" y="99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45176</xdr:rowOff>
    </xdr:from>
    <xdr:to>
      <xdr:col>19</xdr:col>
      <xdr:colOff>6350</xdr:colOff>
      <xdr:row>57</xdr:row>
      <xdr:rowOff>146776</xdr:rowOff>
    </xdr:to>
    <xdr:sp macro="" textlink="">
      <xdr:nvSpPr>
        <xdr:cNvPr id="280" name="円/楕円 279"/>
        <xdr:cNvSpPr/>
      </xdr:nvSpPr>
      <xdr:spPr>
        <a:xfrm>
          <a:off x="12954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131553</xdr:rowOff>
    </xdr:from>
    <xdr:ext cx="762000" cy="259045"/>
    <xdr:sp macro="" textlink="">
      <xdr:nvSpPr>
        <xdr:cNvPr id="281" name="テキスト ボックス 280"/>
        <xdr:cNvSpPr txBox="1"/>
      </xdr:nvSpPr>
      <xdr:spPr>
        <a:xfrm>
          <a:off x="12623800" y="99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補助費に対する経常収支比率は、類似団体とほぼ同水準となっている。</a:t>
          </a:r>
          <a:endParaRPr kumimoji="1" lang="en-US" altLang="ja-JP" sz="1300">
            <a:latin typeface="ＭＳ Ｐゴシック"/>
          </a:endParaRPr>
        </a:p>
        <a:p>
          <a:r>
            <a:rPr kumimoji="1" lang="ja-JP" altLang="en-US" sz="1300">
              <a:latin typeface="ＭＳ Ｐゴシック"/>
            </a:rPr>
            <a:t>全体の中で補助費の経常収支比率が高めの割合となっているのは、公共下水道、農業集落排水事業に対する繰出金によるものである。</a:t>
          </a:r>
          <a:endParaRPr kumimoji="1" lang="en-US" altLang="ja-JP" sz="1300">
            <a:latin typeface="ＭＳ Ｐゴシック"/>
          </a:endParaRPr>
        </a:p>
        <a:p>
          <a:r>
            <a:rPr kumimoji="1" lang="ja-JP" altLang="en-US" sz="1300">
              <a:latin typeface="ＭＳ Ｐゴシック"/>
            </a:rPr>
            <a:t>今後も、公営企業会計における使用料の見直しや、事業の効率化等により抑制に努める必要がある。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62992</xdr:rowOff>
    </xdr:from>
    <xdr:to>
      <xdr:col>24</xdr:col>
      <xdr:colOff>31750</xdr:colOff>
      <xdr:row>36</xdr:row>
      <xdr:rowOff>140716</xdr:rowOff>
    </xdr:to>
    <xdr:cxnSp macro="">
      <xdr:nvCxnSpPr>
        <xdr:cNvPr id="311" name="直線コネクタ 310"/>
        <xdr:cNvCxnSpPr/>
      </xdr:nvCxnSpPr>
      <xdr:spPr>
        <a:xfrm>
          <a:off x="15671800" y="623519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62992</xdr:rowOff>
    </xdr:from>
    <xdr:to>
      <xdr:col>22</xdr:col>
      <xdr:colOff>565150</xdr:colOff>
      <xdr:row>37</xdr:row>
      <xdr:rowOff>51562</xdr:rowOff>
    </xdr:to>
    <xdr:cxnSp macro="">
      <xdr:nvCxnSpPr>
        <xdr:cNvPr id="314" name="直線コネクタ 313"/>
        <xdr:cNvCxnSpPr/>
      </xdr:nvCxnSpPr>
      <xdr:spPr>
        <a:xfrm flipV="1">
          <a:off x="14782800" y="623519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56134</xdr:rowOff>
    </xdr:to>
    <xdr:cxnSp macro="">
      <xdr:nvCxnSpPr>
        <xdr:cNvPr id="317" name="直線コネクタ 316"/>
        <xdr:cNvCxnSpPr/>
      </xdr:nvCxnSpPr>
      <xdr:spPr>
        <a:xfrm flipV="1">
          <a:off x="13893800" y="6395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56134</xdr:rowOff>
    </xdr:from>
    <xdr:to>
      <xdr:col>20</xdr:col>
      <xdr:colOff>158750</xdr:colOff>
      <xdr:row>37</xdr:row>
      <xdr:rowOff>69850</xdr:rowOff>
    </xdr:to>
    <xdr:cxnSp macro="">
      <xdr:nvCxnSpPr>
        <xdr:cNvPr id="320" name="直線コネクタ 319"/>
        <xdr:cNvCxnSpPr/>
      </xdr:nvCxnSpPr>
      <xdr:spPr>
        <a:xfrm flipV="1">
          <a:off x="13004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30" name="円/楕円 329"/>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61993</xdr:rowOff>
    </xdr:from>
    <xdr:ext cx="762000" cy="259045"/>
    <xdr:sp macro="" textlink="">
      <xdr:nvSpPr>
        <xdr:cNvPr id="331" name="補助費等該当値テキスト"/>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xdr:rowOff>
    </xdr:from>
    <xdr:to>
      <xdr:col>22</xdr:col>
      <xdr:colOff>615950</xdr:colOff>
      <xdr:row>36</xdr:row>
      <xdr:rowOff>113792</xdr:rowOff>
    </xdr:to>
    <xdr:sp macro="" textlink="">
      <xdr:nvSpPr>
        <xdr:cNvPr id="332" name="円/楕円 331"/>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123969</xdr:rowOff>
    </xdr:from>
    <xdr:ext cx="736600" cy="259045"/>
    <xdr:sp macro="" textlink="">
      <xdr:nvSpPr>
        <xdr:cNvPr id="333" name="テキスト ボックス 332"/>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xdr:rowOff>
    </xdr:from>
    <xdr:to>
      <xdr:col>21</xdr:col>
      <xdr:colOff>412750</xdr:colOff>
      <xdr:row>37</xdr:row>
      <xdr:rowOff>102362</xdr:rowOff>
    </xdr:to>
    <xdr:sp macro="" textlink="">
      <xdr:nvSpPr>
        <xdr:cNvPr id="334" name="円/楕円 333"/>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87139</xdr:rowOff>
    </xdr:from>
    <xdr:ext cx="762000" cy="259045"/>
    <xdr:sp macro="" textlink="">
      <xdr:nvSpPr>
        <xdr:cNvPr id="335" name="テキスト ボックス 334"/>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36" name="円/楕円 335"/>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37" name="テキスト ボックス 336"/>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38" name="円/楕円 337"/>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39" name="テキスト ボックス 338"/>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公債費に係る経常収支比率は、類似団体を</a:t>
          </a:r>
          <a:r>
            <a:rPr kumimoji="1" lang="en-US" altLang="ja-JP" sz="1300">
              <a:latin typeface="ＭＳ Ｐゴシック"/>
            </a:rPr>
            <a:t>3.2</a:t>
          </a:r>
          <a:r>
            <a:rPr kumimoji="1" lang="ja-JP" altLang="en-US" sz="1300">
              <a:latin typeface="ＭＳ Ｐゴシック"/>
            </a:rPr>
            <a:t>ポイント下回っているものの、普通交付税等の段階的削減等による財源不足や、施設の老朽化等による財政需要も見込まれることから、今まで以上に厳しい事業選択を行うとともに、新規市債の発行抑制を図る必要があ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xdr:rowOff>
    </xdr:from>
    <xdr:to>
      <xdr:col>7</xdr:col>
      <xdr:colOff>15875</xdr:colOff>
      <xdr:row>74</xdr:row>
      <xdr:rowOff>142240</xdr:rowOff>
    </xdr:to>
    <xdr:cxnSp macro="">
      <xdr:nvCxnSpPr>
        <xdr:cNvPr id="372" name="直線コネクタ 371"/>
        <xdr:cNvCxnSpPr/>
      </xdr:nvCxnSpPr>
      <xdr:spPr>
        <a:xfrm>
          <a:off x="3987800" y="127000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12700</xdr:rowOff>
    </xdr:from>
    <xdr:to>
      <xdr:col>5</xdr:col>
      <xdr:colOff>549275</xdr:colOff>
      <xdr:row>75</xdr:row>
      <xdr:rowOff>62230</xdr:rowOff>
    </xdr:to>
    <xdr:cxnSp macro="">
      <xdr:nvCxnSpPr>
        <xdr:cNvPr id="375" name="直線コネクタ 374"/>
        <xdr:cNvCxnSpPr/>
      </xdr:nvCxnSpPr>
      <xdr:spPr>
        <a:xfrm flipV="1">
          <a:off x="3098800" y="127000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62230</xdr:rowOff>
    </xdr:from>
    <xdr:to>
      <xdr:col>4</xdr:col>
      <xdr:colOff>346075</xdr:colOff>
      <xdr:row>75</xdr:row>
      <xdr:rowOff>69850</xdr:rowOff>
    </xdr:to>
    <xdr:cxnSp macro="">
      <xdr:nvCxnSpPr>
        <xdr:cNvPr id="378" name="直線コネクタ 377"/>
        <xdr:cNvCxnSpPr/>
      </xdr:nvCxnSpPr>
      <xdr:spPr>
        <a:xfrm flipV="1">
          <a:off x="2209800" y="1292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69850</xdr:rowOff>
    </xdr:from>
    <xdr:to>
      <xdr:col>3</xdr:col>
      <xdr:colOff>142875</xdr:colOff>
      <xdr:row>75</xdr:row>
      <xdr:rowOff>85090</xdr:rowOff>
    </xdr:to>
    <xdr:cxnSp macro="">
      <xdr:nvCxnSpPr>
        <xdr:cNvPr id="381" name="直線コネクタ 380"/>
        <xdr:cNvCxnSpPr/>
      </xdr:nvCxnSpPr>
      <xdr:spPr>
        <a:xfrm flipV="1">
          <a:off x="1320800" y="12928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91440</xdr:rowOff>
    </xdr:from>
    <xdr:to>
      <xdr:col>7</xdr:col>
      <xdr:colOff>66675</xdr:colOff>
      <xdr:row>75</xdr:row>
      <xdr:rowOff>21590</xdr:rowOff>
    </xdr:to>
    <xdr:sp macro="" textlink="">
      <xdr:nvSpPr>
        <xdr:cNvPr id="391" name="円/楕円 390"/>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107967</xdr:rowOff>
    </xdr:from>
    <xdr:ext cx="762000" cy="259045"/>
    <xdr:sp macro="" textlink="">
      <xdr:nvSpPr>
        <xdr:cNvPr id="392" name="公債費該当値テキスト"/>
        <xdr:cNvSpPr txBox="1"/>
      </xdr:nvSpPr>
      <xdr:spPr>
        <a:xfrm>
          <a:off x="4914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133350</xdr:rowOff>
    </xdr:from>
    <xdr:to>
      <xdr:col>5</xdr:col>
      <xdr:colOff>600075</xdr:colOff>
      <xdr:row>74</xdr:row>
      <xdr:rowOff>63500</xdr:rowOff>
    </xdr:to>
    <xdr:sp macro="" textlink="">
      <xdr:nvSpPr>
        <xdr:cNvPr id="393" name="円/楕円 392"/>
        <xdr:cNvSpPr/>
      </xdr:nvSpPr>
      <xdr:spPr>
        <a:xfrm>
          <a:off x="3937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73677</xdr:rowOff>
    </xdr:from>
    <xdr:ext cx="736600" cy="259045"/>
    <xdr:sp macro="" textlink="">
      <xdr:nvSpPr>
        <xdr:cNvPr id="394" name="テキスト ボックス 393"/>
        <xdr:cNvSpPr txBox="1"/>
      </xdr:nvSpPr>
      <xdr:spPr>
        <a:xfrm>
          <a:off x="3606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11430</xdr:rowOff>
    </xdr:from>
    <xdr:to>
      <xdr:col>4</xdr:col>
      <xdr:colOff>396875</xdr:colOff>
      <xdr:row>75</xdr:row>
      <xdr:rowOff>113030</xdr:rowOff>
    </xdr:to>
    <xdr:sp macro="" textlink="">
      <xdr:nvSpPr>
        <xdr:cNvPr id="395" name="円/楕円 394"/>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123207</xdr:rowOff>
    </xdr:from>
    <xdr:ext cx="762000" cy="259045"/>
    <xdr:sp macro="" textlink="">
      <xdr:nvSpPr>
        <xdr:cNvPr id="396" name="テキスト ボックス 395"/>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19050</xdr:rowOff>
    </xdr:from>
    <xdr:to>
      <xdr:col>3</xdr:col>
      <xdr:colOff>193675</xdr:colOff>
      <xdr:row>75</xdr:row>
      <xdr:rowOff>120650</xdr:rowOff>
    </xdr:to>
    <xdr:sp macro="" textlink="">
      <xdr:nvSpPr>
        <xdr:cNvPr id="397" name="円/楕円 396"/>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130827</xdr:rowOff>
    </xdr:from>
    <xdr:ext cx="762000" cy="259045"/>
    <xdr:sp macro="" textlink="">
      <xdr:nvSpPr>
        <xdr:cNvPr id="398" name="テキスト ボックス 397"/>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34290</xdr:rowOff>
    </xdr:from>
    <xdr:to>
      <xdr:col>1</xdr:col>
      <xdr:colOff>676275</xdr:colOff>
      <xdr:row>75</xdr:row>
      <xdr:rowOff>135890</xdr:rowOff>
    </xdr:to>
    <xdr:sp macro="" textlink="">
      <xdr:nvSpPr>
        <xdr:cNvPr id="399" name="円/楕円 398"/>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146067</xdr:rowOff>
    </xdr:from>
    <xdr:ext cx="762000" cy="259045"/>
    <xdr:sp macro="" textlink="">
      <xdr:nvSpPr>
        <xdr:cNvPr id="400" name="テキスト ボックス 399"/>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年度と比較すると全ての項目において数値が平成</a:t>
          </a:r>
          <a:r>
            <a:rPr kumimoji="1" lang="en-US" altLang="ja-JP" sz="1300">
              <a:latin typeface="ＭＳ Ｐゴシック"/>
            </a:rPr>
            <a:t>26</a:t>
          </a:r>
          <a:r>
            <a:rPr kumimoji="1" lang="ja-JP" altLang="en-US" sz="1300">
              <a:latin typeface="ＭＳ Ｐゴシック"/>
            </a:rPr>
            <a:t>年度以前の推移に悪化しているが、平成</a:t>
          </a:r>
          <a:r>
            <a:rPr kumimoji="1" lang="en-US" altLang="ja-JP" sz="1300">
              <a:latin typeface="ＭＳ Ｐゴシック"/>
            </a:rPr>
            <a:t>27</a:t>
          </a:r>
          <a:r>
            <a:rPr kumimoji="1" lang="ja-JP" altLang="en-US" sz="1300">
              <a:latin typeface="ＭＳ Ｐゴシック"/>
            </a:rPr>
            <a:t>年度の経常一般財源が、公売等の特殊要因により、単年的に大幅な増収となったこが要因である。この要因を除いて考察すると、特徴と大きな変更点は無く、人件費、扶助費、公債費、物件費で行政のスリム化・効率化の推進等により改善傾向を示しているが、繰出金等が大きく影響する補助費は類似団体と同程度の水準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50800</xdr:rowOff>
    </xdr:from>
    <xdr:to>
      <xdr:col>24</xdr:col>
      <xdr:colOff>31750</xdr:colOff>
      <xdr:row>80</xdr:row>
      <xdr:rowOff>146050</xdr:rowOff>
    </xdr:to>
    <xdr:cxnSp macro="">
      <xdr:nvCxnSpPr>
        <xdr:cNvPr id="428" name="直線コネクタ 427"/>
        <xdr:cNvCxnSpPr/>
      </xdr:nvCxnSpPr>
      <xdr:spPr>
        <a:xfrm flipV="1">
          <a:off x="16510000" y="12909550"/>
          <a:ext cx="0" cy="952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9"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30" name="直線コネクタ 429"/>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137177</xdr:rowOff>
    </xdr:from>
    <xdr:ext cx="762000" cy="259045"/>
    <xdr:sp macro="" textlink="">
      <xdr:nvSpPr>
        <xdr:cNvPr id="431" name="公債費以外最大値テキスト"/>
        <xdr:cNvSpPr txBox="1"/>
      </xdr:nvSpPr>
      <xdr:spPr>
        <a:xfrm>
          <a:off x="16598900" y="126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75</xdr:row>
      <xdr:rowOff>50800</xdr:rowOff>
    </xdr:from>
    <xdr:to>
      <xdr:col>24</xdr:col>
      <xdr:colOff>120650</xdr:colOff>
      <xdr:row>75</xdr:row>
      <xdr:rowOff>50800</xdr:rowOff>
    </xdr:to>
    <xdr:cxnSp macro="">
      <xdr:nvCxnSpPr>
        <xdr:cNvPr id="432" name="直線コネクタ 431"/>
        <xdr:cNvCxnSpPr/>
      </xdr:nvCxnSpPr>
      <xdr:spPr>
        <a:xfrm>
          <a:off x="16421100" y="1290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142240</xdr:rowOff>
    </xdr:from>
    <xdr:to>
      <xdr:col>24</xdr:col>
      <xdr:colOff>31750</xdr:colOff>
      <xdr:row>76</xdr:row>
      <xdr:rowOff>62230</xdr:rowOff>
    </xdr:to>
    <xdr:cxnSp macro="">
      <xdr:nvCxnSpPr>
        <xdr:cNvPr id="433" name="直線コネクタ 432"/>
        <xdr:cNvCxnSpPr/>
      </xdr:nvCxnSpPr>
      <xdr:spPr>
        <a:xfrm>
          <a:off x="15671800" y="1265809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124477</xdr:rowOff>
    </xdr:from>
    <xdr:ext cx="762000" cy="259045"/>
    <xdr:sp macro="" textlink="">
      <xdr:nvSpPr>
        <xdr:cNvPr id="434" name="公債費以外平均値テキスト"/>
        <xdr:cNvSpPr txBox="1"/>
      </xdr:nvSpPr>
      <xdr:spPr>
        <a:xfrm>
          <a:off x="16598900" y="1332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152400</xdr:rowOff>
    </xdr:from>
    <xdr:to>
      <xdr:col>24</xdr:col>
      <xdr:colOff>82550</xdr:colOff>
      <xdr:row>78</xdr:row>
      <xdr:rowOff>82550</xdr:rowOff>
    </xdr:to>
    <xdr:sp macro="" textlink="">
      <xdr:nvSpPr>
        <xdr:cNvPr id="435" name="フローチャート : 判断 434"/>
        <xdr:cNvSpPr/>
      </xdr:nvSpPr>
      <xdr:spPr>
        <a:xfrm>
          <a:off x="164592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142240</xdr:rowOff>
    </xdr:from>
    <xdr:to>
      <xdr:col>22</xdr:col>
      <xdr:colOff>565150</xdr:colOff>
      <xdr:row>77</xdr:row>
      <xdr:rowOff>8889</xdr:rowOff>
    </xdr:to>
    <xdr:cxnSp macro="">
      <xdr:nvCxnSpPr>
        <xdr:cNvPr id="436" name="直線コネクタ 435"/>
        <xdr:cNvCxnSpPr/>
      </xdr:nvCxnSpPr>
      <xdr:spPr>
        <a:xfrm flipV="1">
          <a:off x="14782800" y="12658090"/>
          <a:ext cx="889000" cy="55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57150</xdr:rowOff>
    </xdr:from>
    <xdr:to>
      <xdr:col>22</xdr:col>
      <xdr:colOff>615950</xdr:colOff>
      <xdr:row>77</xdr:row>
      <xdr:rowOff>158750</xdr:rowOff>
    </xdr:to>
    <xdr:sp macro="" textlink="">
      <xdr:nvSpPr>
        <xdr:cNvPr id="437" name="フローチャート : 判断 436"/>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143527</xdr:rowOff>
    </xdr:from>
    <xdr:ext cx="736600" cy="259045"/>
    <xdr:sp macro="" textlink="">
      <xdr:nvSpPr>
        <xdr:cNvPr id="438" name="テキスト ボックス 437"/>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66039</xdr:rowOff>
    </xdr:from>
    <xdr:to>
      <xdr:col>21</xdr:col>
      <xdr:colOff>361950</xdr:colOff>
      <xdr:row>77</xdr:row>
      <xdr:rowOff>8889</xdr:rowOff>
    </xdr:to>
    <xdr:cxnSp macro="">
      <xdr:nvCxnSpPr>
        <xdr:cNvPr id="439" name="直線コネクタ 438"/>
        <xdr:cNvCxnSpPr/>
      </xdr:nvCxnSpPr>
      <xdr:spPr>
        <a:xfrm>
          <a:off x="13893800" y="130962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40" name="フローチャート : 判断 439"/>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1" name="テキスト ボックス 440"/>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66039</xdr:rowOff>
    </xdr:from>
    <xdr:to>
      <xdr:col>20</xdr:col>
      <xdr:colOff>158750</xdr:colOff>
      <xdr:row>76</xdr:row>
      <xdr:rowOff>115570</xdr:rowOff>
    </xdr:to>
    <xdr:cxnSp macro="">
      <xdr:nvCxnSpPr>
        <xdr:cNvPr id="442" name="直線コネクタ 441"/>
        <xdr:cNvCxnSpPr/>
      </xdr:nvCxnSpPr>
      <xdr:spPr>
        <a:xfrm flipV="1">
          <a:off x="13004800" y="130962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3" name="フローチャート : 判断 442"/>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4" name="テキスト ボックス 443"/>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5" name="フローチャート : 判断 444"/>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6" name="テキスト ボックス 445"/>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11430</xdr:rowOff>
    </xdr:from>
    <xdr:to>
      <xdr:col>24</xdr:col>
      <xdr:colOff>82550</xdr:colOff>
      <xdr:row>76</xdr:row>
      <xdr:rowOff>113030</xdr:rowOff>
    </xdr:to>
    <xdr:sp macro="" textlink="">
      <xdr:nvSpPr>
        <xdr:cNvPr id="452" name="円/楕円 451"/>
        <xdr:cNvSpPr/>
      </xdr:nvSpPr>
      <xdr:spPr>
        <a:xfrm>
          <a:off x="16459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27957</xdr:rowOff>
    </xdr:from>
    <xdr:ext cx="762000" cy="259045"/>
    <xdr:sp macro="" textlink="">
      <xdr:nvSpPr>
        <xdr:cNvPr id="453" name="公債費以外該当値テキスト"/>
        <xdr:cNvSpPr txBox="1"/>
      </xdr:nvSpPr>
      <xdr:spPr>
        <a:xfrm>
          <a:off x="16598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91440</xdr:rowOff>
    </xdr:from>
    <xdr:to>
      <xdr:col>22</xdr:col>
      <xdr:colOff>615950</xdr:colOff>
      <xdr:row>74</xdr:row>
      <xdr:rowOff>21590</xdr:rowOff>
    </xdr:to>
    <xdr:sp macro="" textlink="">
      <xdr:nvSpPr>
        <xdr:cNvPr id="454" name="円/楕円 453"/>
        <xdr:cNvSpPr/>
      </xdr:nvSpPr>
      <xdr:spPr>
        <a:xfrm>
          <a:off x="15621000" y="126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31767</xdr:rowOff>
    </xdr:from>
    <xdr:ext cx="736600" cy="259045"/>
    <xdr:sp macro="" textlink="">
      <xdr:nvSpPr>
        <xdr:cNvPr id="455" name="テキスト ボックス 454"/>
        <xdr:cNvSpPr txBox="1"/>
      </xdr:nvSpPr>
      <xdr:spPr>
        <a:xfrm>
          <a:off x="15290800" y="12376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129539</xdr:rowOff>
    </xdr:from>
    <xdr:to>
      <xdr:col>21</xdr:col>
      <xdr:colOff>412750</xdr:colOff>
      <xdr:row>77</xdr:row>
      <xdr:rowOff>59689</xdr:rowOff>
    </xdr:to>
    <xdr:sp macro="" textlink="">
      <xdr:nvSpPr>
        <xdr:cNvPr id="456" name="円/楕円 455"/>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69867</xdr:rowOff>
    </xdr:from>
    <xdr:ext cx="762000" cy="259045"/>
    <xdr:sp macro="" textlink="">
      <xdr:nvSpPr>
        <xdr:cNvPr id="457" name="テキスト ボックス 456"/>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15239</xdr:rowOff>
    </xdr:from>
    <xdr:to>
      <xdr:col>20</xdr:col>
      <xdr:colOff>209550</xdr:colOff>
      <xdr:row>76</xdr:row>
      <xdr:rowOff>116839</xdr:rowOff>
    </xdr:to>
    <xdr:sp macro="" textlink="">
      <xdr:nvSpPr>
        <xdr:cNvPr id="458" name="円/楕円 457"/>
        <xdr:cNvSpPr/>
      </xdr:nvSpPr>
      <xdr:spPr>
        <a:xfrm>
          <a:off x="13843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127017</xdr:rowOff>
    </xdr:from>
    <xdr:ext cx="762000" cy="259045"/>
    <xdr:sp macro="" textlink="">
      <xdr:nvSpPr>
        <xdr:cNvPr id="459" name="テキスト ボックス 458"/>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60" name="円/楕円 459"/>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61" name="テキスト ボックス 460"/>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新潟県妙高市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130010</xdr:rowOff>
    </xdr:from>
    <xdr:to>
      <xdr:col>4</xdr:col>
      <xdr:colOff>1117600</xdr:colOff>
      <xdr:row>14</xdr:row>
      <xdr:rowOff>158547</xdr:rowOff>
    </xdr:to>
    <xdr:cxnSp macro="">
      <xdr:nvCxnSpPr>
        <xdr:cNvPr id="50" name="直線コネクタ 49"/>
        <xdr:cNvCxnSpPr/>
      </xdr:nvCxnSpPr>
      <xdr:spPr bwMode="auto">
        <a:xfrm>
          <a:off x="5003800" y="2577935"/>
          <a:ext cx="647700" cy="28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122428</xdr:rowOff>
    </xdr:from>
    <xdr:to>
      <xdr:col>4</xdr:col>
      <xdr:colOff>469900</xdr:colOff>
      <xdr:row>14</xdr:row>
      <xdr:rowOff>130010</xdr:rowOff>
    </xdr:to>
    <xdr:cxnSp macro="">
      <xdr:nvCxnSpPr>
        <xdr:cNvPr id="53" name="直線コネクタ 52"/>
        <xdr:cNvCxnSpPr/>
      </xdr:nvCxnSpPr>
      <xdr:spPr bwMode="auto">
        <a:xfrm>
          <a:off x="4305300" y="2570353"/>
          <a:ext cx="698500" cy="7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122428</xdr:rowOff>
    </xdr:from>
    <xdr:to>
      <xdr:col>3</xdr:col>
      <xdr:colOff>904875</xdr:colOff>
      <xdr:row>15</xdr:row>
      <xdr:rowOff>7252</xdr:rowOff>
    </xdr:to>
    <xdr:cxnSp macro="">
      <xdr:nvCxnSpPr>
        <xdr:cNvPr id="56" name="直線コネクタ 55"/>
        <xdr:cNvCxnSpPr/>
      </xdr:nvCxnSpPr>
      <xdr:spPr bwMode="auto">
        <a:xfrm flipV="1">
          <a:off x="3606800" y="2570353"/>
          <a:ext cx="698500" cy="56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144469</xdr:rowOff>
    </xdr:from>
    <xdr:to>
      <xdr:col>3</xdr:col>
      <xdr:colOff>206375</xdr:colOff>
      <xdr:row>15</xdr:row>
      <xdr:rowOff>7252</xdr:rowOff>
    </xdr:to>
    <xdr:cxnSp macro="">
      <xdr:nvCxnSpPr>
        <xdr:cNvPr id="59" name="直線コネクタ 58"/>
        <xdr:cNvCxnSpPr/>
      </xdr:nvCxnSpPr>
      <xdr:spPr bwMode="auto">
        <a:xfrm>
          <a:off x="2908300" y="2592394"/>
          <a:ext cx="698500" cy="34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107747</xdr:rowOff>
    </xdr:from>
    <xdr:to>
      <xdr:col>5</xdr:col>
      <xdr:colOff>34925</xdr:colOff>
      <xdr:row>15</xdr:row>
      <xdr:rowOff>37897</xdr:rowOff>
    </xdr:to>
    <xdr:sp macro="" textlink="">
      <xdr:nvSpPr>
        <xdr:cNvPr id="69" name="円/楕円 68"/>
        <xdr:cNvSpPr/>
      </xdr:nvSpPr>
      <xdr:spPr bwMode="auto">
        <a:xfrm>
          <a:off x="5600700" y="2555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124274</xdr:rowOff>
    </xdr:from>
    <xdr:ext cx="762000" cy="259045"/>
    <xdr:sp macro="" textlink="">
      <xdr:nvSpPr>
        <xdr:cNvPr id="70" name="人口1人当たり決算額の推移該当値テキスト130"/>
        <xdr:cNvSpPr txBox="1"/>
      </xdr:nvSpPr>
      <xdr:spPr>
        <a:xfrm>
          <a:off x="5740400" y="240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89,844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79210</xdr:rowOff>
    </xdr:from>
    <xdr:to>
      <xdr:col>4</xdr:col>
      <xdr:colOff>520700</xdr:colOff>
      <xdr:row>15</xdr:row>
      <xdr:rowOff>9360</xdr:rowOff>
    </xdr:to>
    <xdr:sp macro="" textlink="">
      <xdr:nvSpPr>
        <xdr:cNvPr id="71" name="円/楕円 70"/>
        <xdr:cNvSpPr/>
      </xdr:nvSpPr>
      <xdr:spPr bwMode="auto">
        <a:xfrm>
          <a:off x="4953000" y="2527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19537</xdr:rowOff>
    </xdr:from>
    <xdr:ext cx="736600" cy="259045"/>
    <xdr:sp macro="" textlink="">
      <xdr:nvSpPr>
        <xdr:cNvPr id="72" name="テキスト ボックス 71"/>
        <xdr:cNvSpPr txBox="1"/>
      </xdr:nvSpPr>
      <xdr:spPr>
        <a:xfrm>
          <a:off x="4622800" y="2296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91,342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71628</xdr:rowOff>
    </xdr:from>
    <xdr:to>
      <xdr:col>3</xdr:col>
      <xdr:colOff>955675</xdr:colOff>
      <xdr:row>15</xdr:row>
      <xdr:rowOff>1778</xdr:rowOff>
    </xdr:to>
    <xdr:sp macro="" textlink="">
      <xdr:nvSpPr>
        <xdr:cNvPr id="73" name="円/楕円 72"/>
        <xdr:cNvSpPr/>
      </xdr:nvSpPr>
      <xdr:spPr bwMode="auto">
        <a:xfrm>
          <a:off x="4254500" y="2519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158005</xdr:rowOff>
    </xdr:from>
    <xdr:ext cx="762000" cy="259045"/>
    <xdr:sp macro="" textlink="">
      <xdr:nvSpPr>
        <xdr:cNvPr id="74" name="テキスト ボックス 73"/>
        <xdr:cNvSpPr txBox="1"/>
      </xdr:nvSpPr>
      <xdr:spPr>
        <a:xfrm>
          <a:off x="3924300" y="260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91,740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127902</xdr:rowOff>
    </xdr:from>
    <xdr:to>
      <xdr:col>3</xdr:col>
      <xdr:colOff>257175</xdr:colOff>
      <xdr:row>15</xdr:row>
      <xdr:rowOff>58052</xdr:rowOff>
    </xdr:to>
    <xdr:sp macro="" textlink="">
      <xdr:nvSpPr>
        <xdr:cNvPr id="75" name="円/楕円 74"/>
        <xdr:cNvSpPr/>
      </xdr:nvSpPr>
      <xdr:spPr bwMode="auto">
        <a:xfrm>
          <a:off x="3556000" y="257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42829</xdr:rowOff>
    </xdr:from>
    <xdr:ext cx="762000" cy="259045"/>
    <xdr:sp macro="" textlink="">
      <xdr:nvSpPr>
        <xdr:cNvPr id="76" name="テキスト ボックス 75"/>
        <xdr:cNvSpPr txBox="1"/>
      </xdr:nvSpPr>
      <xdr:spPr>
        <a:xfrm>
          <a:off x="3225800" y="266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88,786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93669</xdr:rowOff>
    </xdr:from>
    <xdr:to>
      <xdr:col>2</xdr:col>
      <xdr:colOff>692150</xdr:colOff>
      <xdr:row>15</xdr:row>
      <xdr:rowOff>23819</xdr:rowOff>
    </xdr:to>
    <xdr:sp macro="" textlink="">
      <xdr:nvSpPr>
        <xdr:cNvPr id="77" name="円/楕円 76"/>
        <xdr:cNvSpPr/>
      </xdr:nvSpPr>
      <xdr:spPr bwMode="auto">
        <a:xfrm>
          <a:off x="2857500" y="2541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8596</xdr:rowOff>
    </xdr:from>
    <xdr:ext cx="762000" cy="259045"/>
    <xdr:sp macro="" textlink="">
      <xdr:nvSpPr>
        <xdr:cNvPr id="78" name="テキスト ボックス 77"/>
        <xdr:cNvSpPr txBox="1"/>
      </xdr:nvSpPr>
      <xdr:spPr>
        <a:xfrm>
          <a:off x="2527300" y="262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242626</xdr:rowOff>
    </xdr:from>
    <xdr:to>
      <xdr:col>4</xdr:col>
      <xdr:colOff>1117600</xdr:colOff>
      <xdr:row>35</xdr:row>
      <xdr:rowOff>301170</xdr:rowOff>
    </xdr:to>
    <xdr:cxnSp macro="">
      <xdr:nvCxnSpPr>
        <xdr:cNvPr id="110" name="直線コネクタ 109"/>
        <xdr:cNvCxnSpPr/>
      </xdr:nvCxnSpPr>
      <xdr:spPr bwMode="auto">
        <a:xfrm>
          <a:off x="5003800" y="6852976"/>
          <a:ext cx="647700" cy="58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285947</xdr:rowOff>
    </xdr:from>
    <xdr:ext cx="762000" cy="259045"/>
    <xdr:sp macro="" textlink="">
      <xdr:nvSpPr>
        <xdr:cNvPr id="111" name="人口1人当たり決算額の推移平均値テキスト445"/>
        <xdr:cNvSpPr txBox="1"/>
      </xdr:nvSpPr>
      <xdr:spPr>
        <a:xfrm>
          <a:off x="5740400" y="68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179350</xdr:rowOff>
    </xdr:from>
    <xdr:to>
      <xdr:col>4</xdr:col>
      <xdr:colOff>469900</xdr:colOff>
      <xdr:row>35</xdr:row>
      <xdr:rowOff>242626</xdr:rowOff>
    </xdr:to>
    <xdr:cxnSp macro="">
      <xdr:nvCxnSpPr>
        <xdr:cNvPr id="113" name="直線コネクタ 112"/>
        <xdr:cNvCxnSpPr/>
      </xdr:nvCxnSpPr>
      <xdr:spPr bwMode="auto">
        <a:xfrm>
          <a:off x="4305300" y="6789700"/>
          <a:ext cx="698500" cy="63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175600</xdr:rowOff>
    </xdr:from>
    <xdr:to>
      <xdr:col>3</xdr:col>
      <xdr:colOff>904875</xdr:colOff>
      <xdr:row>35</xdr:row>
      <xdr:rowOff>179350</xdr:rowOff>
    </xdr:to>
    <xdr:cxnSp macro="">
      <xdr:nvCxnSpPr>
        <xdr:cNvPr id="116" name="直線コネクタ 115"/>
        <xdr:cNvCxnSpPr/>
      </xdr:nvCxnSpPr>
      <xdr:spPr bwMode="auto">
        <a:xfrm>
          <a:off x="3606800" y="6785950"/>
          <a:ext cx="698500" cy="3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302320</xdr:rowOff>
    </xdr:from>
    <xdr:ext cx="762000" cy="259045"/>
    <xdr:sp macro="" textlink="">
      <xdr:nvSpPr>
        <xdr:cNvPr id="118" name="テキスト ボックス 117"/>
        <xdr:cNvSpPr txBox="1"/>
      </xdr:nvSpPr>
      <xdr:spPr>
        <a:xfrm>
          <a:off x="39243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133332</xdr:rowOff>
    </xdr:from>
    <xdr:to>
      <xdr:col>3</xdr:col>
      <xdr:colOff>206375</xdr:colOff>
      <xdr:row>35</xdr:row>
      <xdr:rowOff>175600</xdr:rowOff>
    </xdr:to>
    <xdr:cxnSp macro="">
      <xdr:nvCxnSpPr>
        <xdr:cNvPr id="119" name="直線コネクタ 118"/>
        <xdr:cNvCxnSpPr/>
      </xdr:nvCxnSpPr>
      <xdr:spPr bwMode="auto">
        <a:xfrm>
          <a:off x="2908300" y="6743682"/>
          <a:ext cx="698500" cy="4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245764</xdr:rowOff>
    </xdr:from>
    <xdr:ext cx="762000" cy="259045"/>
    <xdr:sp macro="" textlink="">
      <xdr:nvSpPr>
        <xdr:cNvPr id="121" name="テキスト ボックス 120"/>
        <xdr:cNvSpPr txBox="1"/>
      </xdr:nvSpPr>
      <xdr:spPr>
        <a:xfrm>
          <a:off x="32258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201371</xdr:rowOff>
    </xdr:from>
    <xdr:ext cx="762000" cy="259045"/>
    <xdr:sp macro="" textlink="">
      <xdr:nvSpPr>
        <xdr:cNvPr id="123" name="テキスト ボックス 122"/>
        <xdr:cNvSpPr txBox="1"/>
      </xdr:nvSpPr>
      <xdr:spPr>
        <a:xfrm>
          <a:off x="2527300" y="68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250370</xdr:rowOff>
    </xdr:from>
    <xdr:to>
      <xdr:col>5</xdr:col>
      <xdr:colOff>34925</xdr:colOff>
      <xdr:row>36</xdr:row>
      <xdr:rowOff>9070</xdr:rowOff>
    </xdr:to>
    <xdr:sp macro="" textlink="">
      <xdr:nvSpPr>
        <xdr:cNvPr id="129" name="円/楕円 128"/>
        <xdr:cNvSpPr/>
      </xdr:nvSpPr>
      <xdr:spPr bwMode="auto">
        <a:xfrm>
          <a:off x="5600700" y="6860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95447</xdr:rowOff>
    </xdr:from>
    <xdr:ext cx="762000" cy="259045"/>
    <xdr:sp macro="" textlink="">
      <xdr:nvSpPr>
        <xdr:cNvPr id="130" name="人口1人当たり決算額の推移該当値テキスト445"/>
        <xdr:cNvSpPr txBox="1"/>
      </xdr:nvSpPr>
      <xdr:spPr>
        <a:xfrm>
          <a:off x="5740400" y="67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191826</xdr:rowOff>
    </xdr:from>
    <xdr:to>
      <xdr:col>4</xdr:col>
      <xdr:colOff>520700</xdr:colOff>
      <xdr:row>35</xdr:row>
      <xdr:rowOff>293426</xdr:rowOff>
    </xdr:to>
    <xdr:sp macro="" textlink="">
      <xdr:nvSpPr>
        <xdr:cNvPr id="131" name="円/楕円 130"/>
        <xdr:cNvSpPr/>
      </xdr:nvSpPr>
      <xdr:spPr bwMode="auto">
        <a:xfrm>
          <a:off x="4953000" y="6802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303603</xdr:rowOff>
    </xdr:from>
    <xdr:ext cx="736600" cy="259045"/>
    <xdr:sp macro="" textlink="">
      <xdr:nvSpPr>
        <xdr:cNvPr id="132" name="テキスト ボックス 131"/>
        <xdr:cNvSpPr txBox="1"/>
      </xdr:nvSpPr>
      <xdr:spPr>
        <a:xfrm>
          <a:off x="4622800" y="657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27,442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128550</xdr:rowOff>
    </xdr:from>
    <xdr:to>
      <xdr:col>3</xdr:col>
      <xdr:colOff>955675</xdr:colOff>
      <xdr:row>35</xdr:row>
      <xdr:rowOff>230150</xdr:rowOff>
    </xdr:to>
    <xdr:sp macro="" textlink="">
      <xdr:nvSpPr>
        <xdr:cNvPr id="133" name="円/楕円 132"/>
        <xdr:cNvSpPr/>
      </xdr:nvSpPr>
      <xdr:spPr bwMode="auto">
        <a:xfrm>
          <a:off x="4254500" y="673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240327</xdr:rowOff>
    </xdr:from>
    <xdr:ext cx="762000" cy="259045"/>
    <xdr:sp macro="" textlink="">
      <xdr:nvSpPr>
        <xdr:cNvPr id="134" name="テキスト ボックス 133"/>
        <xdr:cNvSpPr txBox="1"/>
      </xdr:nvSpPr>
      <xdr:spPr>
        <a:xfrm>
          <a:off x="3924300" y="65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30,210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124800</xdr:rowOff>
    </xdr:from>
    <xdr:to>
      <xdr:col>3</xdr:col>
      <xdr:colOff>257175</xdr:colOff>
      <xdr:row>35</xdr:row>
      <xdr:rowOff>226400</xdr:rowOff>
    </xdr:to>
    <xdr:sp macro="" textlink="">
      <xdr:nvSpPr>
        <xdr:cNvPr id="135" name="円/楕円 134"/>
        <xdr:cNvSpPr/>
      </xdr:nvSpPr>
      <xdr:spPr bwMode="auto">
        <a:xfrm>
          <a:off x="3556000" y="6735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236577</xdr:rowOff>
    </xdr:from>
    <xdr:ext cx="762000" cy="259045"/>
    <xdr:sp macro="" textlink="">
      <xdr:nvSpPr>
        <xdr:cNvPr id="136" name="テキスト ボックス 135"/>
        <xdr:cNvSpPr txBox="1"/>
      </xdr:nvSpPr>
      <xdr:spPr>
        <a:xfrm>
          <a:off x="3225800" y="650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30,374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82532</xdr:rowOff>
    </xdr:from>
    <xdr:to>
      <xdr:col>2</xdr:col>
      <xdr:colOff>692150</xdr:colOff>
      <xdr:row>35</xdr:row>
      <xdr:rowOff>184132</xdr:rowOff>
    </xdr:to>
    <xdr:sp macro="" textlink="">
      <xdr:nvSpPr>
        <xdr:cNvPr id="137" name="円/楕円 136"/>
        <xdr:cNvSpPr/>
      </xdr:nvSpPr>
      <xdr:spPr bwMode="auto">
        <a:xfrm>
          <a:off x="2857500" y="6692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194309</xdr:rowOff>
    </xdr:from>
    <xdr:ext cx="762000" cy="259045"/>
    <xdr:sp macro="" textlink="">
      <xdr:nvSpPr>
        <xdr:cNvPr id="138" name="テキスト ボックス 137"/>
        <xdr:cNvSpPr txBox="1"/>
      </xdr:nvSpPr>
      <xdr:spPr>
        <a:xfrm>
          <a:off x="2527300" y="646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新潟県妙高市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33,577
33,343
445.63
22,994,173
20,843,704
1,887,170
12,366,363
19,966,929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18.9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73,562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111971</xdr:rowOff>
    </xdr:from>
    <xdr:to>
      <xdr:col>6</xdr:col>
      <xdr:colOff>511175</xdr:colOff>
      <xdr:row>34</xdr:row>
      <xdr:rowOff>138831</xdr:rowOff>
    </xdr:to>
    <xdr:cxnSp macro="">
      <xdr:nvCxnSpPr>
        <xdr:cNvPr id="59" name="直線コネクタ 58"/>
        <xdr:cNvCxnSpPr/>
      </xdr:nvCxnSpPr>
      <xdr:spPr>
        <a:xfrm>
          <a:off x="3797300" y="5769821"/>
          <a:ext cx="838200" cy="19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111971</xdr:rowOff>
    </xdr:from>
    <xdr:to>
      <xdr:col>5</xdr:col>
      <xdr:colOff>358775</xdr:colOff>
      <xdr:row>33</xdr:row>
      <xdr:rowOff>113960</xdr:rowOff>
    </xdr:to>
    <xdr:cxnSp macro="">
      <xdr:nvCxnSpPr>
        <xdr:cNvPr id="62" name="直線コネクタ 61"/>
        <xdr:cNvCxnSpPr/>
      </xdr:nvCxnSpPr>
      <xdr:spPr>
        <a:xfrm flipV="1">
          <a:off x="2908300" y="5769821"/>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137827</xdr:rowOff>
    </xdr:from>
    <xdr:ext cx="534377" cy="259045"/>
    <xdr:sp macro="" textlink="">
      <xdr:nvSpPr>
        <xdr:cNvPr id="64" name="テキスト ボックス 63"/>
        <xdr:cNvSpPr txBox="1"/>
      </xdr:nvSpPr>
      <xdr:spPr>
        <a:xfrm>
          <a:off x="3530111" y="59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113960</xdr:rowOff>
    </xdr:from>
    <xdr:to>
      <xdr:col>4</xdr:col>
      <xdr:colOff>155575</xdr:colOff>
      <xdr:row>34</xdr:row>
      <xdr:rowOff>78915</xdr:rowOff>
    </xdr:to>
    <xdr:cxnSp macro="">
      <xdr:nvCxnSpPr>
        <xdr:cNvPr id="65" name="直線コネクタ 64"/>
        <xdr:cNvCxnSpPr/>
      </xdr:nvCxnSpPr>
      <xdr:spPr>
        <a:xfrm flipV="1">
          <a:off x="2019300" y="5771810"/>
          <a:ext cx="889000" cy="13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10038</xdr:rowOff>
    </xdr:from>
    <xdr:to>
      <xdr:col>2</xdr:col>
      <xdr:colOff>638175</xdr:colOff>
      <xdr:row>34</xdr:row>
      <xdr:rowOff>78915</xdr:rowOff>
    </xdr:to>
    <xdr:cxnSp macro="">
      <xdr:nvCxnSpPr>
        <xdr:cNvPr id="68" name="直線コネクタ 67"/>
        <xdr:cNvCxnSpPr/>
      </xdr:nvCxnSpPr>
      <xdr:spPr>
        <a:xfrm>
          <a:off x="1130300" y="5839338"/>
          <a:ext cx="889000" cy="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88031</xdr:rowOff>
    </xdr:from>
    <xdr:to>
      <xdr:col>6</xdr:col>
      <xdr:colOff>561975</xdr:colOff>
      <xdr:row>35</xdr:row>
      <xdr:rowOff>18181</xdr:rowOff>
    </xdr:to>
    <xdr:sp macro="" textlink="">
      <xdr:nvSpPr>
        <xdr:cNvPr id="78" name="円/楕円 77"/>
        <xdr:cNvSpPr/>
      </xdr:nvSpPr>
      <xdr:spPr>
        <a:xfrm>
          <a:off x="4584700" y="591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110908</xdr:rowOff>
    </xdr:from>
    <xdr:ext cx="534377" cy="259045"/>
    <xdr:sp macro="" textlink="">
      <xdr:nvSpPr>
        <xdr:cNvPr id="79" name="人件費該当値テキスト"/>
        <xdr:cNvSpPr txBox="1"/>
      </xdr:nvSpPr>
      <xdr:spPr>
        <a:xfrm>
          <a:off x="4686300" y="576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70,038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61171</xdr:rowOff>
    </xdr:from>
    <xdr:to>
      <xdr:col>5</xdr:col>
      <xdr:colOff>409575</xdr:colOff>
      <xdr:row>33</xdr:row>
      <xdr:rowOff>162771</xdr:rowOff>
    </xdr:to>
    <xdr:sp macro="" textlink="">
      <xdr:nvSpPr>
        <xdr:cNvPr id="80" name="円/楕円 79"/>
        <xdr:cNvSpPr/>
      </xdr:nvSpPr>
      <xdr:spPr>
        <a:xfrm>
          <a:off x="3746500" y="571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7848</xdr:rowOff>
    </xdr:from>
    <xdr:ext cx="534377" cy="259045"/>
    <xdr:sp macro="" textlink="">
      <xdr:nvSpPr>
        <xdr:cNvPr id="81" name="テキスト ボックス 80"/>
        <xdr:cNvSpPr txBox="1"/>
      </xdr:nvSpPr>
      <xdr:spPr>
        <a:xfrm>
          <a:off x="3530111" y="549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78,713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63160</xdr:rowOff>
    </xdr:from>
    <xdr:to>
      <xdr:col>4</xdr:col>
      <xdr:colOff>206375</xdr:colOff>
      <xdr:row>33</xdr:row>
      <xdr:rowOff>164760</xdr:rowOff>
    </xdr:to>
    <xdr:sp macro="" textlink="">
      <xdr:nvSpPr>
        <xdr:cNvPr id="82" name="円/楕円 81"/>
        <xdr:cNvSpPr/>
      </xdr:nvSpPr>
      <xdr:spPr>
        <a:xfrm>
          <a:off x="2857500" y="57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155887</xdr:rowOff>
    </xdr:from>
    <xdr:ext cx="534377" cy="259045"/>
    <xdr:sp macro="" textlink="">
      <xdr:nvSpPr>
        <xdr:cNvPr id="83" name="テキスト ボックス 82"/>
        <xdr:cNvSpPr txBox="1"/>
      </xdr:nvSpPr>
      <xdr:spPr>
        <a:xfrm>
          <a:off x="2641111" y="581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78,626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28115</xdr:rowOff>
    </xdr:from>
    <xdr:to>
      <xdr:col>3</xdr:col>
      <xdr:colOff>3175</xdr:colOff>
      <xdr:row>34</xdr:row>
      <xdr:rowOff>129715</xdr:rowOff>
    </xdr:to>
    <xdr:sp macro="" textlink="">
      <xdr:nvSpPr>
        <xdr:cNvPr id="84" name="円/楕円 83"/>
        <xdr:cNvSpPr/>
      </xdr:nvSpPr>
      <xdr:spPr>
        <a:xfrm>
          <a:off x="1968500" y="585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120842</xdr:rowOff>
    </xdr:from>
    <xdr:ext cx="534377" cy="259045"/>
    <xdr:sp macro="" textlink="">
      <xdr:nvSpPr>
        <xdr:cNvPr id="85" name="テキスト ボックス 84"/>
        <xdr:cNvSpPr txBox="1"/>
      </xdr:nvSpPr>
      <xdr:spPr>
        <a:xfrm>
          <a:off x="1752111" y="595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72,659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130688</xdr:rowOff>
    </xdr:from>
    <xdr:to>
      <xdr:col>1</xdr:col>
      <xdr:colOff>485775</xdr:colOff>
      <xdr:row>34</xdr:row>
      <xdr:rowOff>60838</xdr:rowOff>
    </xdr:to>
    <xdr:sp macro="" textlink="">
      <xdr:nvSpPr>
        <xdr:cNvPr id="86" name="円/楕円 85"/>
        <xdr:cNvSpPr/>
      </xdr:nvSpPr>
      <xdr:spPr>
        <a:xfrm>
          <a:off x="1079500" y="57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51965</xdr:rowOff>
    </xdr:from>
    <xdr:ext cx="534377" cy="259045"/>
    <xdr:sp macro="" textlink="">
      <xdr:nvSpPr>
        <xdr:cNvPr id="87" name="テキスト ボックス 86"/>
        <xdr:cNvSpPr txBox="1"/>
      </xdr:nvSpPr>
      <xdr:spPr>
        <a:xfrm>
          <a:off x="863111" y="588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93873</xdr:rowOff>
    </xdr:from>
    <xdr:to>
      <xdr:col>6</xdr:col>
      <xdr:colOff>511175</xdr:colOff>
      <xdr:row>57</xdr:row>
      <xdr:rowOff>99561</xdr:rowOff>
    </xdr:to>
    <xdr:cxnSp macro="">
      <xdr:nvCxnSpPr>
        <xdr:cNvPr id="116" name="直線コネクタ 115"/>
        <xdr:cNvCxnSpPr/>
      </xdr:nvCxnSpPr>
      <xdr:spPr>
        <a:xfrm>
          <a:off x="3797300" y="9866523"/>
          <a:ext cx="838200" cy="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50300</xdr:rowOff>
    </xdr:from>
    <xdr:ext cx="534377" cy="259045"/>
    <xdr:sp macro="" textlink="">
      <xdr:nvSpPr>
        <xdr:cNvPr id="117" name="物件費平均値テキスト"/>
        <xdr:cNvSpPr txBox="1"/>
      </xdr:nvSpPr>
      <xdr:spPr>
        <a:xfrm>
          <a:off x="4686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93873</xdr:rowOff>
    </xdr:from>
    <xdr:to>
      <xdr:col>5</xdr:col>
      <xdr:colOff>358775</xdr:colOff>
      <xdr:row>57</xdr:row>
      <xdr:rowOff>106359</xdr:rowOff>
    </xdr:to>
    <xdr:cxnSp macro="">
      <xdr:nvCxnSpPr>
        <xdr:cNvPr id="119" name="直線コネクタ 118"/>
        <xdr:cNvCxnSpPr/>
      </xdr:nvCxnSpPr>
      <xdr:spPr>
        <a:xfrm flipV="1">
          <a:off x="2908300" y="9866523"/>
          <a:ext cx="889000" cy="1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161944</xdr:rowOff>
    </xdr:from>
    <xdr:ext cx="534377" cy="259045"/>
    <xdr:sp macro="" textlink="">
      <xdr:nvSpPr>
        <xdr:cNvPr id="121" name="テキスト ボックス 120"/>
        <xdr:cNvSpPr txBox="1"/>
      </xdr:nvSpPr>
      <xdr:spPr>
        <a:xfrm>
          <a:off x="3530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106359</xdr:rowOff>
    </xdr:from>
    <xdr:to>
      <xdr:col>4</xdr:col>
      <xdr:colOff>155575</xdr:colOff>
      <xdr:row>57</xdr:row>
      <xdr:rowOff>126650</xdr:rowOff>
    </xdr:to>
    <xdr:cxnSp macro="">
      <xdr:nvCxnSpPr>
        <xdr:cNvPr id="122" name="直線コネクタ 121"/>
        <xdr:cNvCxnSpPr/>
      </xdr:nvCxnSpPr>
      <xdr:spPr>
        <a:xfrm flipV="1">
          <a:off x="2019300" y="9879009"/>
          <a:ext cx="889000" cy="2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169351</xdr:rowOff>
    </xdr:from>
    <xdr:ext cx="534377" cy="259045"/>
    <xdr:sp macro="" textlink="">
      <xdr:nvSpPr>
        <xdr:cNvPr id="124" name="テキスト ボックス 123"/>
        <xdr:cNvSpPr txBox="1"/>
      </xdr:nvSpPr>
      <xdr:spPr>
        <a:xfrm>
          <a:off x="2641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126650</xdr:rowOff>
    </xdr:from>
    <xdr:to>
      <xdr:col>2</xdr:col>
      <xdr:colOff>638175</xdr:colOff>
      <xdr:row>57</xdr:row>
      <xdr:rowOff>133814</xdr:rowOff>
    </xdr:to>
    <xdr:cxnSp macro="">
      <xdr:nvCxnSpPr>
        <xdr:cNvPr id="125" name="直線コネクタ 124"/>
        <xdr:cNvCxnSpPr/>
      </xdr:nvCxnSpPr>
      <xdr:spPr>
        <a:xfrm flipV="1">
          <a:off x="1130300" y="9899300"/>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4104</xdr:rowOff>
    </xdr:from>
    <xdr:ext cx="534377" cy="259045"/>
    <xdr:sp macro="" textlink="">
      <xdr:nvSpPr>
        <xdr:cNvPr id="127" name="テキスト ボックス 126"/>
        <xdr:cNvSpPr txBox="1"/>
      </xdr:nvSpPr>
      <xdr:spPr>
        <a:xfrm>
          <a:off x="1752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48761</xdr:rowOff>
    </xdr:from>
    <xdr:to>
      <xdr:col>6</xdr:col>
      <xdr:colOff>561975</xdr:colOff>
      <xdr:row>57</xdr:row>
      <xdr:rowOff>150361</xdr:rowOff>
    </xdr:to>
    <xdr:sp macro="" textlink="">
      <xdr:nvSpPr>
        <xdr:cNvPr id="135" name="円/楕円 134"/>
        <xdr:cNvSpPr/>
      </xdr:nvSpPr>
      <xdr:spPr>
        <a:xfrm>
          <a:off x="4584700" y="9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8138</xdr:rowOff>
    </xdr:from>
    <xdr:ext cx="534377" cy="259045"/>
    <xdr:sp macro="" textlink="">
      <xdr:nvSpPr>
        <xdr:cNvPr id="136" name="物件費該当値テキスト"/>
        <xdr:cNvSpPr txBox="1"/>
      </xdr:nvSpPr>
      <xdr:spPr>
        <a:xfrm>
          <a:off x="4686300" y="960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75,535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43073</xdr:rowOff>
    </xdr:from>
    <xdr:to>
      <xdr:col>5</xdr:col>
      <xdr:colOff>409575</xdr:colOff>
      <xdr:row>57</xdr:row>
      <xdr:rowOff>144673</xdr:rowOff>
    </xdr:to>
    <xdr:sp macro="" textlink="">
      <xdr:nvSpPr>
        <xdr:cNvPr id="137" name="円/楕円 136"/>
        <xdr:cNvSpPr/>
      </xdr:nvSpPr>
      <xdr:spPr>
        <a:xfrm>
          <a:off x="3746500" y="981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161200</xdr:rowOff>
    </xdr:from>
    <xdr:ext cx="534377" cy="259045"/>
    <xdr:sp macro="" textlink="">
      <xdr:nvSpPr>
        <xdr:cNvPr id="138" name="テキスト ボックス 137"/>
        <xdr:cNvSpPr txBox="1"/>
      </xdr:nvSpPr>
      <xdr:spPr>
        <a:xfrm>
          <a:off x="3530111" y="959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55559</xdr:rowOff>
    </xdr:from>
    <xdr:to>
      <xdr:col>4</xdr:col>
      <xdr:colOff>206375</xdr:colOff>
      <xdr:row>57</xdr:row>
      <xdr:rowOff>157159</xdr:rowOff>
    </xdr:to>
    <xdr:sp macro="" textlink="">
      <xdr:nvSpPr>
        <xdr:cNvPr id="139" name="円/楕円 138"/>
        <xdr:cNvSpPr/>
      </xdr:nvSpPr>
      <xdr:spPr>
        <a:xfrm>
          <a:off x="2857500" y="982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2236</xdr:rowOff>
    </xdr:from>
    <xdr:ext cx="534377" cy="259045"/>
    <xdr:sp macro="" textlink="">
      <xdr:nvSpPr>
        <xdr:cNvPr id="140" name="テキスト ボックス 139"/>
        <xdr:cNvSpPr txBox="1"/>
      </xdr:nvSpPr>
      <xdr:spPr>
        <a:xfrm>
          <a:off x="2641111" y="960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75850</xdr:rowOff>
    </xdr:from>
    <xdr:to>
      <xdr:col>3</xdr:col>
      <xdr:colOff>3175</xdr:colOff>
      <xdr:row>58</xdr:row>
      <xdr:rowOff>6000</xdr:rowOff>
    </xdr:to>
    <xdr:sp macro="" textlink="">
      <xdr:nvSpPr>
        <xdr:cNvPr id="141" name="円/楕円 140"/>
        <xdr:cNvSpPr/>
      </xdr:nvSpPr>
      <xdr:spPr>
        <a:xfrm>
          <a:off x="1968500" y="98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22527</xdr:rowOff>
    </xdr:from>
    <xdr:ext cx="534377" cy="259045"/>
    <xdr:sp macro="" textlink="">
      <xdr:nvSpPr>
        <xdr:cNvPr id="142" name="テキスト ボックス 141"/>
        <xdr:cNvSpPr txBox="1"/>
      </xdr:nvSpPr>
      <xdr:spPr>
        <a:xfrm>
          <a:off x="1752111" y="962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68,425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83014</xdr:rowOff>
    </xdr:from>
    <xdr:to>
      <xdr:col>1</xdr:col>
      <xdr:colOff>485775</xdr:colOff>
      <xdr:row>58</xdr:row>
      <xdr:rowOff>13164</xdr:rowOff>
    </xdr:to>
    <xdr:sp macro="" textlink="">
      <xdr:nvSpPr>
        <xdr:cNvPr id="143" name="円/楕円 142"/>
        <xdr:cNvSpPr/>
      </xdr:nvSpPr>
      <xdr:spPr>
        <a:xfrm>
          <a:off x="1079500" y="98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4291</xdr:rowOff>
    </xdr:from>
    <xdr:ext cx="534377" cy="259045"/>
    <xdr:sp macro="" textlink="">
      <xdr:nvSpPr>
        <xdr:cNvPr id="144" name="テキスト ボックス 143"/>
        <xdr:cNvSpPr txBox="1"/>
      </xdr:nvSpPr>
      <xdr:spPr>
        <a:xfrm>
          <a:off x="863111" y="994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66711</xdr:rowOff>
    </xdr:from>
    <xdr:to>
      <xdr:col>6</xdr:col>
      <xdr:colOff>510540</xdr:colOff>
      <xdr:row>79</xdr:row>
      <xdr:rowOff>81178</xdr:rowOff>
    </xdr:to>
    <xdr:cxnSp macro="">
      <xdr:nvCxnSpPr>
        <xdr:cNvPr id="170" name="直線コネクタ 169"/>
        <xdr:cNvCxnSpPr/>
      </xdr:nvCxnSpPr>
      <xdr:spPr>
        <a:xfrm flipV="1">
          <a:off x="4633595" y="12411111"/>
          <a:ext cx="1270" cy="121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85005</xdr:rowOff>
    </xdr:from>
    <xdr:ext cx="378565" cy="259045"/>
    <xdr:sp macro="" textlink="">
      <xdr:nvSpPr>
        <xdr:cNvPr id="171" name="維持補修費最小値テキスト"/>
        <xdr:cNvSpPr txBox="1"/>
      </xdr:nvSpPr>
      <xdr:spPr>
        <a:xfrm>
          <a:off x="4686300" y="13629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81178</xdr:rowOff>
    </xdr:from>
    <xdr:to>
      <xdr:col>6</xdr:col>
      <xdr:colOff>600075</xdr:colOff>
      <xdr:row>79</xdr:row>
      <xdr:rowOff>81178</xdr:rowOff>
    </xdr:to>
    <xdr:cxnSp macro="">
      <xdr:nvCxnSpPr>
        <xdr:cNvPr id="172" name="直線コネクタ 171"/>
        <xdr:cNvCxnSpPr/>
      </xdr:nvCxnSpPr>
      <xdr:spPr>
        <a:xfrm>
          <a:off x="4546600" y="1362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13388</xdr:rowOff>
    </xdr:from>
    <xdr:ext cx="534377" cy="259045"/>
    <xdr:sp macro="" textlink="">
      <xdr:nvSpPr>
        <xdr:cNvPr id="173" name="維持補修費最大値テキスト"/>
        <xdr:cNvSpPr txBox="1"/>
      </xdr:nvSpPr>
      <xdr:spPr>
        <a:xfrm>
          <a:off x="4686300" y="1218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72</xdr:row>
      <xdr:rowOff>66711</xdr:rowOff>
    </xdr:from>
    <xdr:to>
      <xdr:col>6</xdr:col>
      <xdr:colOff>600075</xdr:colOff>
      <xdr:row>72</xdr:row>
      <xdr:rowOff>66711</xdr:rowOff>
    </xdr:to>
    <xdr:cxnSp macro="">
      <xdr:nvCxnSpPr>
        <xdr:cNvPr id="174" name="直線コネクタ 173"/>
        <xdr:cNvCxnSpPr/>
      </xdr:nvCxnSpPr>
      <xdr:spPr>
        <a:xfrm>
          <a:off x="4546600" y="1241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66711</xdr:rowOff>
    </xdr:from>
    <xdr:to>
      <xdr:col>6</xdr:col>
      <xdr:colOff>511175</xdr:colOff>
      <xdr:row>74</xdr:row>
      <xdr:rowOff>1103</xdr:rowOff>
    </xdr:to>
    <xdr:cxnSp macro="">
      <xdr:nvCxnSpPr>
        <xdr:cNvPr id="175" name="直線コネクタ 174"/>
        <xdr:cNvCxnSpPr/>
      </xdr:nvCxnSpPr>
      <xdr:spPr>
        <a:xfrm flipV="1">
          <a:off x="3797300" y="12411111"/>
          <a:ext cx="838200" cy="27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12692</xdr:rowOff>
    </xdr:from>
    <xdr:ext cx="469744" cy="259045"/>
    <xdr:sp macro="" textlink="">
      <xdr:nvSpPr>
        <xdr:cNvPr id="176" name="維持補修費平均値テキスト"/>
        <xdr:cNvSpPr txBox="1"/>
      </xdr:nvSpPr>
      <xdr:spPr>
        <a:xfrm>
          <a:off x="4686300" y="13385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34265</xdr:rowOff>
    </xdr:from>
    <xdr:to>
      <xdr:col>6</xdr:col>
      <xdr:colOff>561975</xdr:colOff>
      <xdr:row>78</xdr:row>
      <xdr:rowOff>135865</xdr:rowOff>
    </xdr:to>
    <xdr:sp macro="" textlink="">
      <xdr:nvSpPr>
        <xdr:cNvPr id="177" name="フローチャート : 判断 176"/>
        <xdr:cNvSpPr/>
      </xdr:nvSpPr>
      <xdr:spPr>
        <a:xfrm>
          <a:off x="45847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101654</xdr:rowOff>
    </xdr:from>
    <xdr:to>
      <xdr:col>5</xdr:col>
      <xdr:colOff>358775</xdr:colOff>
      <xdr:row>74</xdr:row>
      <xdr:rowOff>1103</xdr:rowOff>
    </xdr:to>
    <xdr:cxnSp macro="">
      <xdr:nvCxnSpPr>
        <xdr:cNvPr id="178" name="直線コネクタ 177"/>
        <xdr:cNvCxnSpPr/>
      </xdr:nvCxnSpPr>
      <xdr:spPr>
        <a:xfrm>
          <a:off x="2908300" y="12103154"/>
          <a:ext cx="889000" cy="58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37531</xdr:rowOff>
    </xdr:from>
    <xdr:to>
      <xdr:col>5</xdr:col>
      <xdr:colOff>409575</xdr:colOff>
      <xdr:row>78</xdr:row>
      <xdr:rowOff>139131</xdr:rowOff>
    </xdr:to>
    <xdr:sp macro="" textlink="">
      <xdr:nvSpPr>
        <xdr:cNvPr id="179" name="フローチャート : 判断 178"/>
        <xdr:cNvSpPr/>
      </xdr:nvSpPr>
      <xdr:spPr>
        <a:xfrm>
          <a:off x="3746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130258</xdr:rowOff>
    </xdr:from>
    <xdr:ext cx="469744" cy="259045"/>
    <xdr:sp macro="" textlink="">
      <xdr:nvSpPr>
        <xdr:cNvPr id="180" name="テキスト ボックス 179"/>
        <xdr:cNvSpPr txBox="1"/>
      </xdr:nvSpPr>
      <xdr:spPr>
        <a:xfrm>
          <a:off x="3562427"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101654</xdr:rowOff>
    </xdr:from>
    <xdr:to>
      <xdr:col>4</xdr:col>
      <xdr:colOff>155575</xdr:colOff>
      <xdr:row>73</xdr:row>
      <xdr:rowOff>5838</xdr:rowOff>
    </xdr:to>
    <xdr:cxnSp macro="">
      <xdr:nvCxnSpPr>
        <xdr:cNvPr id="181" name="直線コネクタ 180"/>
        <xdr:cNvCxnSpPr/>
      </xdr:nvCxnSpPr>
      <xdr:spPr>
        <a:xfrm flipV="1">
          <a:off x="2019300" y="12103154"/>
          <a:ext cx="889000" cy="41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2" name="フローチャート : 判断 181"/>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90088</xdr:rowOff>
    </xdr:from>
    <xdr:ext cx="469744" cy="259045"/>
    <xdr:sp macro="" textlink="">
      <xdr:nvSpPr>
        <xdr:cNvPr id="183" name="テキスト ボックス 182"/>
        <xdr:cNvSpPr txBox="1"/>
      </xdr:nvSpPr>
      <xdr:spPr>
        <a:xfrm>
          <a:off x="2673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163376</xdr:rowOff>
    </xdr:from>
    <xdr:to>
      <xdr:col>2</xdr:col>
      <xdr:colOff>638175</xdr:colOff>
      <xdr:row>73</xdr:row>
      <xdr:rowOff>5838</xdr:rowOff>
    </xdr:to>
    <xdr:cxnSp macro="">
      <xdr:nvCxnSpPr>
        <xdr:cNvPr id="184" name="直線コネクタ 183"/>
        <xdr:cNvCxnSpPr/>
      </xdr:nvCxnSpPr>
      <xdr:spPr>
        <a:xfrm>
          <a:off x="1130300" y="12336326"/>
          <a:ext cx="889000" cy="18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5" name="フローチャート : 判断 184"/>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115268</xdr:rowOff>
    </xdr:from>
    <xdr:ext cx="469744" cy="259045"/>
    <xdr:sp macro="" textlink="">
      <xdr:nvSpPr>
        <xdr:cNvPr id="186" name="テキスト ボックス 185"/>
        <xdr:cNvSpPr txBox="1"/>
      </xdr:nvSpPr>
      <xdr:spPr>
        <a:xfrm>
          <a:off x="1784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87" name="フローチャート : 判断 186"/>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112654</xdr:rowOff>
    </xdr:from>
    <xdr:ext cx="469744" cy="259045"/>
    <xdr:sp macro="" textlink="">
      <xdr:nvSpPr>
        <xdr:cNvPr id="188" name="テキスト ボックス 187"/>
        <xdr:cNvSpPr txBox="1"/>
      </xdr:nvSpPr>
      <xdr:spPr>
        <a:xfrm>
          <a:off x="895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15911</xdr:rowOff>
    </xdr:from>
    <xdr:to>
      <xdr:col>6</xdr:col>
      <xdr:colOff>561975</xdr:colOff>
      <xdr:row>72</xdr:row>
      <xdr:rowOff>117511</xdr:rowOff>
    </xdr:to>
    <xdr:sp macro="" textlink="">
      <xdr:nvSpPr>
        <xdr:cNvPr id="194" name="円/楕円 193"/>
        <xdr:cNvSpPr/>
      </xdr:nvSpPr>
      <xdr:spPr>
        <a:xfrm>
          <a:off x="4584700" y="1236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140388</xdr:rowOff>
    </xdr:from>
    <xdr:ext cx="534377" cy="259045"/>
    <xdr:sp macro="" textlink="">
      <xdr:nvSpPr>
        <xdr:cNvPr id="195" name="維持補修費該当値テキスト"/>
        <xdr:cNvSpPr txBox="1"/>
      </xdr:nvSpPr>
      <xdr:spPr>
        <a:xfrm>
          <a:off x="4686300" y="1231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37,735</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121753</xdr:rowOff>
    </xdr:from>
    <xdr:to>
      <xdr:col>5</xdr:col>
      <xdr:colOff>409575</xdr:colOff>
      <xdr:row>74</xdr:row>
      <xdr:rowOff>51903</xdr:rowOff>
    </xdr:to>
    <xdr:sp macro="" textlink="">
      <xdr:nvSpPr>
        <xdr:cNvPr id="196" name="円/楕円 195"/>
        <xdr:cNvSpPr/>
      </xdr:nvSpPr>
      <xdr:spPr>
        <a:xfrm>
          <a:off x="3746500" y="126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68430</xdr:rowOff>
    </xdr:from>
    <xdr:ext cx="534377" cy="259045"/>
    <xdr:sp macro="" textlink="">
      <xdr:nvSpPr>
        <xdr:cNvPr id="197" name="テキスト ボックス 196"/>
        <xdr:cNvSpPr txBox="1"/>
      </xdr:nvSpPr>
      <xdr:spPr>
        <a:xfrm>
          <a:off x="3530111" y="1241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29,244</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50854</xdr:rowOff>
    </xdr:from>
    <xdr:to>
      <xdr:col>4</xdr:col>
      <xdr:colOff>206375</xdr:colOff>
      <xdr:row>70</xdr:row>
      <xdr:rowOff>152454</xdr:rowOff>
    </xdr:to>
    <xdr:sp macro="" textlink="">
      <xdr:nvSpPr>
        <xdr:cNvPr id="198" name="円/楕円 197"/>
        <xdr:cNvSpPr/>
      </xdr:nvSpPr>
      <xdr:spPr>
        <a:xfrm>
          <a:off x="2857500" y="1205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68</xdr:row>
      <xdr:rowOff>168981</xdr:rowOff>
    </xdr:from>
    <xdr:ext cx="534377" cy="259045"/>
    <xdr:sp macro="" textlink="">
      <xdr:nvSpPr>
        <xdr:cNvPr id="199" name="テキスト ボックス 198"/>
        <xdr:cNvSpPr txBox="1"/>
      </xdr:nvSpPr>
      <xdr:spPr>
        <a:xfrm>
          <a:off x="2641111" y="118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47,165</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126488</xdr:rowOff>
    </xdr:from>
    <xdr:to>
      <xdr:col>3</xdr:col>
      <xdr:colOff>3175</xdr:colOff>
      <xdr:row>73</xdr:row>
      <xdr:rowOff>56638</xdr:rowOff>
    </xdr:to>
    <xdr:sp macro="" textlink="">
      <xdr:nvSpPr>
        <xdr:cNvPr id="200" name="円/楕円 199"/>
        <xdr:cNvSpPr/>
      </xdr:nvSpPr>
      <xdr:spPr>
        <a:xfrm>
          <a:off x="1968500" y="1247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73165</xdr:rowOff>
    </xdr:from>
    <xdr:ext cx="534377" cy="259045"/>
    <xdr:sp macro="" textlink="">
      <xdr:nvSpPr>
        <xdr:cNvPr id="201" name="テキスト ボックス 200"/>
        <xdr:cNvSpPr txBox="1"/>
      </xdr:nvSpPr>
      <xdr:spPr>
        <a:xfrm>
          <a:off x="1752111" y="1224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34,349</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112576</xdr:rowOff>
    </xdr:from>
    <xdr:to>
      <xdr:col>1</xdr:col>
      <xdr:colOff>485775</xdr:colOff>
      <xdr:row>72</xdr:row>
      <xdr:rowOff>42726</xdr:rowOff>
    </xdr:to>
    <xdr:sp macro="" textlink="">
      <xdr:nvSpPr>
        <xdr:cNvPr id="202" name="円/楕円 201"/>
        <xdr:cNvSpPr/>
      </xdr:nvSpPr>
      <xdr:spPr>
        <a:xfrm>
          <a:off x="1079500" y="1228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70</xdr:row>
      <xdr:rowOff>59253</xdr:rowOff>
    </xdr:from>
    <xdr:ext cx="534377" cy="259045"/>
    <xdr:sp macro="" textlink="">
      <xdr:nvSpPr>
        <xdr:cNvPr id="203" name="テキスト ボックス 202"/>
        <xdr:cNvSpPr txBox="1"/>
      </xdr:nvSpPr>
      <xdr:spPr>
        <a:xfrm>
          <a:off x="863111" y="1206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81,995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8" name="直線コネクタ 227"/>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9"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30" name="直線コネクタ 229"/>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31"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2" name="直線コネクタ 231"/>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143300</xdr:rowOff>
    </xdr:from>
    <xdr:to>
      <xdr:col>6</xdr:col>
      <xdr:colOff>511175</xdr:colOff>
      <xdr:row>96</xdr:row>
      <xdr:rowOff>14103</xdr:rowOff>
    </xdr:to>
    <xdr:cxnSp macro="">
      <xdr:nvCxnSpPr>
        <xdr:cNvPr id="233" name="直線コネクタ 232"/>
        <xdr:cNvCxnSpPr/>
      </xdr:nvCxnSpPr>
      <xdr:spPr>
        <a:xfrm flipV="1">
          <a:off x="3797300" y="16431050"/>
          <a:ext cx="8382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4"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5" name="フローチャート : 判断 234"/>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11951</xdr:rowOff>
    </xdr:from>
    <xdr:to>
      <xdr:col>5</xdr:col>
      <xdr:colOff>358775</xdr:colOff>
      <xdr:row>96</xdr:row>
      <xdr:rowOff>14103</xdr:rowOff>
    </xdr:to>
    <xdr:cxnSp macro="">
      <xdr:nvCxnSpPr>
        <xdr:cNvPr id="236" name="直線コネクタ 235"/>
        <xdr:cNvCxnSpPr/>
      </xdr:nvCxnSpPr>
      <xdr:spPr>
        <a:xfrm>
          <a:off x="2908300" y="16471151"/>
          <a:ext cx="889000" cy="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7" name="フローチャート : 判断 236"/>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8" name="テキスト ボックス 237"/>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11951</xdr:rowOff>
    </xdr:from>
    <xdr:to>
      <xdr:col>4</xdr:col>
      <xdr:colOff>155575</xdr:colOff>
      <xdr:row>96</xdr:row>
      <xdr:rowOff>142442</xdr:rowOff>
    </xdr:to>
    <xdr:cxnSp macro="">
      <xdr:nvCxnSpPr>
        <xdr:cNvPr id="239" name="直線コネクタ 238"/>
        <xdr:cNvCxnSpPr/>
      </xdr:nvCxnSpPr>
      <xdr:spPr>
        <a:xfrm flipV="1">
          <a:off x="2019300" y="16471151"/>
          <a:ext cx="889000" cy="1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40" name="フローチャート : 判断 239"/>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41" name="テキスト ボックス 240"/>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142442</xdr:rowOff>
    </xdr:from>
    <xdr:to>
      <xdr:col>2</xdr:col>
      <xdr:colOff>638175</xdr:colOff>
      <xdr:row>97</xdr:row>
      <xdr:rowOff>38525</xdr:rowOff>
    </xdr:to>
    <xdr:cxnSp macro="">
      <xdr:nvCxnSpPr>
        <xdr:cNvPr id="242" name="直線コネクタ 241"/>
        <xdr:cNvCxnSpPr/>
      </xdr:nvCxnSpPr>
      <xdr:spPr>
        <a:xfrm flipV="1">
          <a:off x="1130300" y="16601642"/>
          <a:ext cx="889000" cy="6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3" name="フローチャート : 判断 242"/>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4" name="テキスト ボックス 243"/>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5" name="フローチャート : 判断 244"/>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6" name="テキスト ボックス 245"/>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92500</xdr:rowOff>
    </xdr:from>
    <xdr:to>
      <xdr:col>6</xdr:col>
      <xdr:colOff>561975</xdr:colOff>
      <xdr:row>96</xdr:row>
      <xdr:rowOff>22650</xdr:rowOff>
    </xdr:to>
    <xdr:sp macro="" textlink="">
      <xdr:nvSpPr>
        <xdr:cNvPr id="252" name="円/楕円 251"/>
        <xdr:cNvSpPr/>
      </xdr:nvSpPr>
      <xdr:spPr>
        <a:xfrm>
          <a:off x="4584700" y="163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70927</xdr:rowOff>
    </xdr:from>
    <xdr:ext cx="534377" cy="259045"/>
    <xdr:sp macro="" textlink="">
      <xdr:nvSpPr>
        <xdr:cNvPr id="253" name="扶助費該当値テキスト"/>
        <xdr:cNvSpPr txBox="1"/>
      </xdr:nvSpPr>
      <xdr:spPr>
        <a:xfrm>
          <a:off x="4686300" y="1635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70,811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134753</xdr:rowOff>
    </xdr:from>
    <xdr:to>
      <xdr:col>5</xdr:col>
      <xdr:colOff>409575</xdr:colOff>
      <xdr:row>96</xdr:row>
      <xdr:rowOff>64903</xdr:rowOff>
    </xdr:to>
    <xdr:sp macro="" textlink="">
      <xdr:nvSpPr>
        <xdr:cNvPr id="254" name="円/楕円 253"/>
        <xdr:cNvSpPr/>
      </xdr:nvSpPr>
      <xdr:spPr>
        <a:xfrm>
          <a:off x="3746500" y="164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56030</xdr:rowOff>
    </xdr:from>
    <xdr:ext cx="534377" cy="259045"/>
    <xdr:sp macro="" textlink="">
      <xdr:nvSpPr>
        <xdr:cNvPr id="255" name="テキスト ボックス 254"/>
        <xdr:cNvSpPr txBox="1"/>
      </xdr:nvSpPr>
      <xdr:spPr>
        <a:xfrm>
          <a:off x="3530111" y="165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68,593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132601</xdr:rowOff>
    </xdr:from>
    <xdr:to>
      <xdr:col>4</xdr:col>
      <xdr:colOff>206375</xdr:colOff>
      <xdr:row>96</xdr:row>
      <xdr:rowOff>62751</xdr:rowOff>
    </xdr:to>
    <xdr:sp macro="" textlink="">
      <xdr:nvSpPr>
        <xdr:cNvPr id="256" name="円/楕円 255"/>
        <xdr:cNvSpPr/>
      </xdr:nvSpPr>
      <xdr:spPr>
        <a:xfrm>
          <a:off x="2857500" y="164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53878</xdr:rowOff>
    </xdr:from>
    <xdr:ext cx="534377" cy="259045"/>
    <xdr:sp macro="" textlink="">
      <xdr:nvSpPr>
        <xdr:cNvPr id="257" name="テキスト ボックス 256"/>
        <xdr:cNvSpPr txBox="1"/>
      </xdr:nvSpPr>
      <xdr:spPr>
        <a:xfrm>
          <a:off x="2641111" y="165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68,706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91642</xdr:rowOff>
    </xdr:from>
    <xdr:to>
      <xdr:col>3</xdr:col>
      <xdr:colOff>3175</xdr:colOff>
      <xdr:row>97</xdr:row>
      <xdr:rowOff>21792</xdr:rowOff>
    </xdr:to>
    <xdr:sp macro="" textlink="">
      <xdr:nvSpPr>
        <xdr:cNvPr id="258" name="円/楕円 257"/>
        <xdr:cNvSpPr/>
      </xdr:nvSpPr>
      <xdr:spPr>
        <a:xfrm>
          <a:off x="1968500" y="1655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12919</xdr:rowOff>
    </xdr:from>
    <xdr:ext cx="534377" cy="259045"/>
    <xdr:sp macro="" textlink="">
      <xdr:nvSpPr>
        <xdr:cNvPr id="259" name="テキスト ボックス 258"/>
        <xdr:cNvSpPr txBox="1"/>
      </xdr:nvSpPr>
      <xdr:spPr>
        <a:xfrm>
          <a:off x="1752111" y="1664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61,856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159175</xdr:rowOff>
    </xdr:from>
    <xdr:to>
      <xdr:col>1</xdr:col>
      <xdr:colOff>485775</xdr:colOff>
      <xdr:row>97</xdr:row>
      <xdr:rowOff>89325</xdr:rowOff>
    </xdr:to>
    <xdr:sp macro="" textlink="">
      <xdr:nvSpPr>
        <xdr:cNvPr id="260" name="円/楕円 259"/>
        <xdr:cNvSpPr/>
      </xdr:nvSpPr>
      <xdr:spPr>
        <a:xfrm>
          <a:off x="1079500" y="1661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80452</xdr:rowOff>
    </xdr:from>
    <xdr:ext cx="534377" cy="259045"/>
    <xdr:sp macro="" textlink="">
      <xdr:nvSpPr>
        <xdr:cNvPr id="261" name="テキスト ボックス 260"/>
        <xdr:cNvSpPr txBox="1"/>
      </xdr:nvSpPr>
      <xdr:spPr>
        <a:xfrm>
          <a:off x="863111" y="1671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7" name="直線コネクタ 286"/>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8"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9" name="直線コネクタ 288"/>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90"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91" name="直線コネクタ 290"/>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105432</xdr:rowOff>
    </xdr:from>
    <xdr:to>
      <xdr:col>15</xdr:col>
      <xdr:colOff>180975</xdr:colOff>
      <xdr:row>34</xdr:row>
      <xdr:rowOff>33543</xdr:rowOff>
    </xdr:to>
    <xdr:cxnSp macro="">
      <xdr:nvCxnSpPr>
        <xdr:cNvPr id="292" name="直線コネクタ 291"/>
        <xdr:cNvCxnSpPr/>
      </xdr:nvCxnSpPr>
      <xdr:spPr>
        <a:xfrm flipV="1">
          <a:off x="9639300" y="5763282"/>
          <a:ext cx="838200" cy="9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3"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4" name="フローチャート : 判断 293"/>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33543</xdr:rowOff>
    </xdr:from>
    <xdr:to>
      <xdr:col>14</xdr:col>
      <xdr:colOff>28575</xdr:colOff>
      <xdr:row>34</xdr:row>
      <xdr:rowOff>62792</xdr:rowOff>
    </xdr:to>
    <xdr:cxnSp macro="">
      <xdr:nvCxnSpPr>
        <xdr:cNvPr id="295" name="直線コネクタ 294"/>
        <xdr:cNvCxnSpPr/>
      </xdr:nvCxnSpPr>
      <xdr:spPr>
        <a:xfrm flipV="1">
          <a:off x="8750300" y="5862843"/>
          <a:ext cx="889000" cy="2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6" name="フローチャート : 判断 295"/>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7" name="テキスト ボックス 296"/>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62792</xdr:rowOff>
    </xdr:from>
    <xdr:to>
      <xdr:col>12</xdr:col>
      <xdr:colOff>511175</xdr:colOff>
      <xdr:row>34</xdr:row>
      <xdr:rowOff>109775</xdr:rowOff>
    </xdr:to>
    <xdr:cxnSp macro="">
      <xdr:nvCxnSpPr>
        <xdr:cNvPr id="298" name="直線コネクタ 297"/>
        <xdr:cNvCxnSpPr/>
      </xdr:nvCxnSpPr>
      <xdr:spPr>
        <a:xfrm flipV="1">
          <a:off x="7861300" y="5892092"/>
          <a:ext cx="889000" cy="4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9" name="フローチャート : 判断 298"/>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4353</xdr:rowOff>
    </xdr:from>
    <xdr:ext cx="534377" cy="259045"/>
    <xdr:sp macro="" textlink="">
      <xdr:nvSpPr>
        <xdr:cNvPr id="300" name="テキスト ボックス 299"/>
        <xdr:cNvSpPr txBox="1"/>
      </xdr:nvSpPr>
      <xdr:spPr>
        <a:xfrm>
          <a:off x="8483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109775</xdr:rowOff>
    </xdr:from>
    <xdr:to>
      <xdr:col>11</xdr:col>
      <xdr:colOff>307975</xdr:colOff>
      <xdr:row>34</xdr:row>
      <xdr:rowOff>118179</xdr:rowOff>
    </xdr:to>
    <xdr:cxnSp macro="">
      <xdr:nvCxnSpPr>
        <xdr:cNvPr id="301" name="直線コネクタ 300"/>
        <xdr:cNvCxnSpPr/>
      </xdr:nvCxnSpPr>
      <xdr:spPr>
        <a:xfrm flipV="1">
          <a:off x="6972300" y="5939075"/>
          <a:ext cx="889000" cy="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2" name="フローチャート : 判断 301"/>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31589</xdr:rowOff>
    </xdr:from>
    <xdr:ext cx="534377" cy="259045"/>
    <xdr:sp macro="" textlink="">
      <xdr:nvSpPr>
        <xdr:cNvPr id="303" name="テキスト ボックス 302"/>
        <xdr:cNvSpPr txBox="1"/>
      </xdr:nvSpPr>
      <xdr:spPr>
        <a:xfrm>
          <a:off x="7594111" y="62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4" name="フローチャート : 判断 303"/>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39666</xdr:rowOff>
    </xdr:from>
    <xdr:ext cx="534377" cy="259045"/>
    <xdr:sp macro="" textlink="">
      <xdr:nvSpPr>
        <xdr:cNvPr id="305" name="テキスト ボックス 304"/>
        <xdr:cNvSpPr txBox="1"/>
      </xdr:nvSpPr>
      <xdr:spPr>
        <a:xfrm>
          <a:off x="6705111" y="62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54632</xdr:rowOff>
    </xdr:from>
    <xdr:to>
      <xdr:col>15</xdr:col>
      <xdr:colOff>231775</xdr:colOff>
      <xdr:row>33</xdr:row>
      <xdr:rowOff>156232</xdr:rowOff>
    </xdr:to>
    <xdr:sp macro="" textlink="">
      <xdr:nvSpPr>
        <xdr:cNvPr id="311" name="円/楕円 310"/>
        <xdr:cNvSpPr/>
      </xdr:nvSpPr>
      <xdr:spPr>
        <a:xfrm>
          <a:off x="10426700" y="57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77509</xdr:rowOff>
    </xdr:from>
    <xdr:ext cx="534377" cy="259045"/>
    <xdr:sp macro="" textlink="">
      <xdr:nvSpPr>
        <xdr:cNvPr id="312" name="補助費等該当値テキスト"/>
        <xdr:cNvSpPr txBox="1"/>
      </xdr:nvSpPr>
      <xdr:spPr>
        <a:xfrm>
          <a:off x="10528300" y="556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93,898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154193</xdr:rowOff>
    </xdr:from>
    <xdr:to>
      <xdr:col>14</xdr:col>
      <xdr:colOff>79375</xdr:colOff>
      <xdr:row>34</xdr:row>
      <xdr:rowOff>84343</xdr:rowOff>
    </xdr:to>
    <xdr:sp macro="" textlink="">
      <xdr:nvSpPr>
        <xdr:cNvPr id="313" name="円/楕円 312"/>
        <xdr:cNvSpPr/>
      </xdr:nvSpPr>
      <xdr:spPr>
        <a:xfrm>
          <a:off x="9588500" y="58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100870</xdr:rowOff>
    </xdr:from>
    <xdr:ext cx="534377" cy="259045"/>
    <xdr:sp macro="" textlink="">
      <xdr:nvSpPr>
        <xdr:cNvPr id="314" name="テキスト ボックス 313"/>
        <xdr:cNvSpPr txBox="1"/>
      </xdr:nvSpPr>
      <xdr:spPr>
        <a:xfrm>
          <a:off x="9372111" y="558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84,752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11992</xdr:rowOff>
    </xdr:from>
    <xdr:to>
      <xdr:col>12</xdr:col>
      <xdr:colOff>561975</xdr:colOff>
      <xdr:row>34</xdr:row>
      <xdr:rowOff>113592</xdr:rowOff>
    </xdr:to>
    <xdr:sp macro="" textlink="">
      <xdr:nvSpPr>
        <xdr:cNvPr id="315" name="円/楕円 314"/>
        <xdr:cNvSpPr/>
      </xdr:nvSpPr>
      <xdr:spPr>
        <a:xfrm>
          <a:off x="8699500" y="58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130119</xdr:rowOff>
    </xdr:from>
    <xdr:ext cx="534377" cy="259045"/>
    <xdr:sp macro="" textlink="">
      <xdr:nvSpPr>
        <xdr:cNvPr id="316" name="テキスト ボックス 315"/>
        <xdr:cNvSpPr txBox="1"/>
      </xdr:nvSpPr>
      <xdr:spPr>
        <a:xfrm>
          <a:off x="8483111" y="561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82,065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58975</xdr:rowOff>
    </xdr:from>
    <xdr:to>
      <xdr:col>11</xdr:col>
      <xdr:colOff>358775</xdr:colOff>
      <xdr:row>34</xdr:row>
      <xdr:rowOff>160575</xdr:rowOff>
    </xdr:to>
    <xdr:sp macro="" textlink="">
      <xdr:nvSpPr>
        <xdr:cNvPr id="317" name="円/楕円 316"/>
        <xdr:cNvSpPr/>
      </xdr:nvSpPr>
      <xdr:spPr>
        <a:xfrm>
          <a:off x="7810500" y="588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5652</xdr:rowOff>
    </xdr:from>
    <xdr:ext cx="534377" cy="259045"/>
    <xdr:sp macro="" textlink="">
      <xdr:nvSpPr>
        <xdr:cNvPr id="318" name="テキスト ボックス 317"/>
        <xdr:cNvSpPr txBox="1"/>
      </xdr:nvSpPr>
      <xdr:spPr>
        <a:xfrm>
          <a:off x="7594111" y="566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77,749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67379</xdr:rowOff>
    </xdr:from>
    <xdr:to>
      <xdr:col>10</xdr:col>
      <xdr:colOff>155575</xdr:colOff>
      <xdr:row>34</xdr:row>
      <xdr:rowOff>168979</xdr:rowOff>
    </xdr:to>
    <xdr:sp macro="" textlink="">
      <xdr:nvSpPr>
        <xdr:cNvPr id="319" name="円/楕円 318"/>
        <xdr:cNvSpPr/>
      </xdr:nvSpPr>
      <xdr:spPr>
        <a:xfrm>
          <a:off x="6921500" y="589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14056</xdr:rowOff>
    </xdr:from>
    <xdr:ext cx="534377" cy="259045"/>
    <xdr:sp macro="" textlink="">
      <xdr:nvSpPr>
        <xdr:cNvPr id="320" name="テキスト ボックス 319"/>
        <xdr:cNvSpPr txBox="1"/>
      </xdr:nvSpPr>
      <xdr:spPr>
        <a:xfrm>
          <a:off x="6705111" y="567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6" name="直線コネクタ 345"/>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7"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8" name="直線コネクタ 347"/>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9"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50" name="直線コネクタ 349"/>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53627</xdr:rowOff>
    </xdr:from>
    <xdr:to>
      <xdr:col>15</xdr:col>
      <xdr:colOff>180975</xdr:colOff>
      <xdr:row>58</xdr:row>
      <xdr:rowOff>154048</xdr:rowOff>
    </xdr:to>
    <xdr:cxnSp macro="">
      <xdr:nvCxnSpPr>
        <xdr:cNvPr id="351" name="直線コネクタ 350"/>
        <xdr:cNvCxnSpPr/>
      </xdr:nvCxnSpPr>
      <xdr:spPr>
        <a:xfrm flipV="1">
          <a:off x="9639300" y="9997727"/>
          <a:ext cx="838200" cy="10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2"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3" name="フローチャート : 判断 352"/>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142141</xdr:rowOff>
    </xdr:from>
    <xdr:to>
      <xdr:col>14</xdr:col>
      <xdr:colOff>28575</xdr:colOff>
      <xdr:row>58</xdr:row>
      <xdr:rowOff>154048</xdr:rowOff>
    </xdr:to>
    <xdr:cxnSp macro="">
      <xdr:nvCxnSpPr>
        <xdr:cNvPr id="354" name="直線コネクタ 353"/>
        <xdr:cNvCxnSpPr/>
      </xdr:nvCxnSpPr>
      <xdr:spPr>
        <a:xfrm>
          <a:off x="8750300" y="10086241"/>
          <a:ext cx="889000" cy="1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5" name="フローチャート : 判断 354"/>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6" name="テキスト ボックス 355"/>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101421</xdr:rowOff>
    </xdr:from>
    <xdr:to>
      <xdr:col>12</xdr:col>
      <xdr:colOff>511175</xdr:colOff>
      <xdr:row>58</xdr:row>
      <xdr:rowOff>142141</xdr:rowOff>
    </xdr:to>
    <xdr:cxnSp macro="">
      <xdr:nvCxnSpPr>
        <xdr:cNvPr id="357" name="直線コネクタ 356"/>
        <xdr:cNvCxnSpPr/>
      </xdr:nvCxnSpPr>
      <xdr:spPr>
        <a:xfrm>
          <a:off x="7861300" y="10045521"/>
          <a:ext cx="889000" cy="4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8" name="フローチャート : 判断 357"/>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9" name="テキスト ボックス 358"/>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98297</xdr:rowOff>
    </xdr:from>
    <xdr:to>
      <xdr:col>11</xdr:col>
      <xdr:colOff>307975</xdr:colOff>
      <xdr:row>58</xdr:row>
      <xdr:rowOff>101421</xdr:rowOff>
    </xdr:to>
    <xdr:cxnSp macro="">
      <xdr:nvCxnSpPr>
        <xdr:cNvPr id="360" name="直線コネクタ 359"/>
        <xdr:cNvCxnSpPr/>
      </xdr:nvCxnSpPr>
      <xdr:spPr>
        <a:xfrm>
          <a:off x="6972300" y="10042397"/>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61" name="フローチャート : 判断 360"/>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163729</xdr:rowOff>
    </xdr:from>
    <xdr:ext cx="534377" cy="259045"/>
    <xdr:sp macro="" textlink="">
      <xdr:nvSpPr>
        <xdr:cNvPr id="362" name="テキスト ボックス 361"/>
        <xdr:cNvSpPr txBox="1"/>
      </xdr:nvSpPr>
      <xdr:spPr>
        <a:xfrm>
          <a:off x="7594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3" name="フローチャート : 判断 362"/>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17184</xdr:rowOff>
    </xdr:from>
    <xdr:ext cx="534377" cy="259045"/>
    <xdr:sp macro="" textlink="">
      <xdr:nvSpPr>
        <xdr:cNvPr id="364" name="テキスト ボックス 363"/>
        <xdr:cNvSpPr txBox="1"/>
      </xdr:nvSpPr>
      <xdr:spPr>
        <a:xfrm>
          <a:off x="6705111" y="101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2827</xdr:rowOff>
    </xdr:from>
    <xdr:to>
      <xdr:col>15</xdr:col>
      <xdr:colOff>231775</xdr:colOff>
      <xdr:row>58</xdr:row>
      <xdr:rowOff>104427</xdr:rowOff>
    </xdr:to>
    <xdr:sp macro="" textlink="">
      <xdr:nvSpPr>
        <xdr:cNvPr id="370" name="円/楕円 369"/>
        <xdr:cNvSpPr/>
      </xdr:nvSpPr>
      <xdr:spPr>
        <a:xfrm>
          <a:off x="10426700" y="99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25704</xdr:rowOff>
    </xdr:from>
    <xdr:ext cx="599010" cy="259045"/>
    <xdr:sp macro="" textlink="">
      <xdr:nvSpPr>
        <xdr:cNvPr id="371" name="普通建設事業費該当値テキスト"/>
        <xdr:cNvSpPr txBox="1"/>
      </xdr:nvSpPr>
      <xdr:spPr>
        <a:xfrm>
          <a:off x="10528300" y="979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132,713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103248</xdr:rowOff>
    </xdr:from>
    <xdr:to>
      <xdr:col>14</xdr:col>
      <xdr:colOff>79375</xdr:colOff>
      <xdr:row>59</xdr:row>
      <xdr:rowOff>33398</xdr:rowOff>
    </xdr:to>
    <xdr:sp macro="" textlink="">
      <xdr:nvSpPr>
        <xdr:cNvPr id="372" name="円/楕円 371"/>
        <xdr:cNvSpPr/>
      </xdr:nvSpPr>
      <xdr:spPr>
        <a:xfrm>
          <a:off x="9588500" y="1004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24525</xdr:rowOff>
    </xdr:from>
    <xdr:ext cx="534377" cy="259045"/>
    <xdr:sp macro="" textlink="">
      <xdr:nvSpPr>
        <xdr:cNvPr id="373" name="テキスト ボックス 372"/>
        <xdr:cNvSpPr txBox="1"/>
      </xdr:nvSpPr>
      <xdr:spPr>
        <a:xfrm>
          <a:off x="9372111" y="101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71,213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91341</xdr:rowOff>
    </xdr:from>
    <xdr:to>
      <xdr:col>12</xdr:col>
      <xdr:colOff>561975</xdr:colOff>
      <xdr:row>59</xdr:row>
      <xdr:rowOff>21491</xdr:rowOff>
    </xdr:to>
    <xdr:sp macro="" textlink="">
      <xdr:nvSpPr>
        <xdr:cNvPr id="374" name="円/楕円 373"/>
        <xdr:cNvSpPr/>
      </xdr:nvSpPr>
      <xdr:spPr>
        <a:xfrm>
          <a:off x="8699500" y="1003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12618</xdr:rowOff>
    </xdr:from>
    <xdr:ext cx="534377" cy="259045"/>
    <xdr:sp macro="" textlink="">
      <xdr:nvSpPr>
        <xdr:cNvPr id="375" name="テキスト ボックス 374"/>
        <xdr:cNvSpPr txBox="1"/>
      </xdr:nvSpPr>
      <xdr:spPr>
        <a:xfrm>
          <a:off x="8483111" y="10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78,505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50621</xdr:rowOff>
    </xdr:from>
    <xdr:to>
      <xdr:col>11</xdr:col>
      <xdr:colOff>358775</xdr:colOff>
      <xdr:row>58</xdr:row>
      <xdr:rowOff>152221</xdr:rowOff>
    </xdr:to>
    <xdr:sp macro="" textlink="">
      <xdr:nvSpPr>
        <xdr:cNvPr id="376" name="円/楕円 375"/>
        <xdr:cNvSpPr/>
      </xdr:nvSpPr>
      <xdr:spPr>
        <a:xfrm>
          <a:off x="7810500" y="999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168748</xdr:rowOff>
    </xdr:from>
    <xdr:ext cx="599010" cy="259045"/>
    <xdr:sp macro="" textlink="">
      <xdr:nvSpPr>
        <xdr:cNvPr id="377" name="テキスト ボックス 376"/>
        <xdr:cNvSpPr txBox="1"/>
      </xdr:nvSpPr>
      <xdr:spPr>
        <a:xfrm>
          <a:off x="7561794" y="9769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47497</xdr:rowOff>
    </xdr:from>
    <xdr:to>
      <xdr:col>10</xdr:col>
      <xdr:colOff>155575</xdr:colOff>
      <xdr:row>58</xdr:row>
      <xdr:rowOff>149097</xdr:rowOff>
    </xdr:to>
    <xdr:sp macro="" textlink="">
      <xdr:nvSpPr>
        <xdr:cNvPr id="378" name="円/楕円 377"/>
        <xdr:cNvSpPr/>
      </xdr:nvSpPr>
      <xdr:spPr>
        <a:xfrm>
          <a:off x="6921500" y="999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165624</xdr:rowOff>
    </xdr:from>
    <xdr:ext cx="599010" cy="259045"/>
    <xdr:sp macro="" textlink="">
      <xdr:nvSpPr>
        <xdr:cNvPr id="379" name="テキスト ボックス 378"/>
        <xdr:cNvSpPr txBox="1"/>
      </xdr:nvSpPr>
      <xdr:spPr>
        <a:xfrm>
          <a:off x="6672794" y="976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17,842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3" name="テキスト ボックス 392"/>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5" name="テキスト ボックス 394"/>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7" name="テキスト ボックス 396"/>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9" name="テキスト ボックス 398"/>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1" name="テキスト ボックス 400"/>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5" name="直線コネクタ 404"/>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6"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7" name="直線コネクタ 406"/>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8"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9" name="直線コネクタ 408"/>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152678</xdr:rowOff>
    </xdr:from>
    <xdr:to>
      <xdr:col>15</xdr:col>
      <xdr:colOff>180975</xdr:colOff>
      <xdr:row>79</xdr:row>
      <xdr:rowOff>76191</xdr:rowOff>
    </xdr:to>
    <xdr:cxnSp macro="">
      <xdr:nvCxnSpPr>
        <xdr:cNvPr id="410" name="直線コネクタ 409"/>
        <xdr:cNvCxnSpPr/>
      </xdr:nvCxnSpPr>
      <xdr:spPr>
        <a:xfrm flipV="1">
          <a:off x="9639300" y="13525778"/>
          <a:ext cx="838200" cy="9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162499</xdr:rowOff>
    </xdr:from>
    <xdr:ext cx="534377" cy="259045"/>
    <xdr:sp macro="" textlink="">
      <xdr:nvSpPr>
        <xdr:cNvPr id="411" name="普通建設事業費 （ うち新規整備　）平均値テキスト"/>
        <xdr:cNvSpPr txBox="1"/>
      </xdr:nvSpPr>
      <xdr:spPr>
        <a:xfrm>
          <a:off x="10528300" y="1353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2" name="フローチャート : 判断 411"/>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76191</xdr:rowOff>
    </xdr:from>
    <xdr:to>
      <xdr:col>14</xdr:col>
      <xdr:colOff>28575</xdr:colOff>
      <xdr:row>79</xdr:row>
      <xdr:rowOff>76953</xdr:rowOff>
    </xdr:to>
    <xdr:cxnSp macro="">
      <xdr:nvCxnSpPr>
        <xdr:cNvPr id="413" name="直線コネクタ 412"/>
        <xdr:cNvCxnSpPr/>
      </xdr:nvCxnSpPr>
      <xdr:spPr>
        <a:xfrm flipV="1">
          <a:off x="8750300" y="1362074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4" name="フローチャート : 判断 413"/>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5" name="テキスト ボックス 414"/>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6" name="フローチャート : 判断 415"/>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7" name="テキスト ボックス 416"/>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101878</xdr:rowOff>
    </xdr:from>
    <xdr:to>
      <xdr:col>15</xdr:col>
      <xdr:colOff>231775</xdr:colOff>
      <xdr:row>79</xdr:row>
      <xdr:rowOff>32028</xdr:rowOff>
    </xdr:to>
    <xdr:sp macro="" textlink="">
      <xdr:nvSpPr>
        <xdr:cNvPr id="423" name="円/楕円 422"/>
        <xdr:cNvSpPr/>
      </xdr:nvSpPr>
      <xdr:spPr>
        <a:xfrm>
          <a:off x="10426700" y="1347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61255</xdr:rowOff>
    </xdr:from>
    <xdr:ext cx="534377" cy="259045"/>
    <xdr:sp macro="" textlink="">
      <xdr:nvSpPr>
        <xdr:cNvPr id="424" name="普通建設事業費 （ うち新規整備　）該当値テキスト"/>
        <xdr:cNvSpPr txBox="1"/>
      </xdr:nvSpPr>
      <xdr:spPr>
        <a:xfrm>
          <a:off x="10528300" y="132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72,052</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25391</xdr:rowOff>
    </xdr:from>
    <xdr:to>
      <xdr:col>14</xdr:col>
      <xdr:colOff>79375</xdr:colOff>
      <xdr:row>79</xdr:row>
      <xdr:rowOff>126991</xdr:rowOff>
    </xdr:to>
    <xdr:sp macro="" textlink="">
      <xdr:nvSpPr>
        <xdr:cNvPr id="425" name="円/楕円 424"/>
        <xdr:cNvSpPr/>
      </xdr:nvSpPr>
      <xdr:spPr>
        <a:xfrm>
          <a:off x="9588500" y="135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118118</xdr:rowOff>
    </xdr:from>
    <xdr:ext cx="534377" cy="259045"/>
    <xdr:sp macro="" textlink="">
      <xdr:nvSpPr>
        <xdr:cNvPr id="426" name="テキスト ボックス 425"/>
        <xdr:cNvSpPr txBox="1"/>
      </xdr:nvSpPr>
      <xdr:spPr>
        <a:xfrm>
          <a:off x="9372111" y="1366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13,895</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26153</xdr:rowOff>
    </xdr:from>
    <xdr:to>
      <xdr:col>12</xdr:col>
      <xdr:colOff>561975</xdr:colOff>
      <xdr:row>79</xdr:row>
      <xdr:rowOff>127753</xdr:rowOff>
    </xdr:to>
    <xdr:sp macro="" textlink="">
      <xdr:nvSpPr>
        <xdr:cNvPr id="427" name="円/楕円 426"/>
        <xdr:cNvSpPr/>
      </xdr:nvSpPr>
      <xdr:spPr>
        <a:xfrm>
          <a:off x="8699500" y="135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118880</xdr:rowOff>
    </xdr:from>
    <xdr:ext cx="534377" cy="259045"/>
    <xdr:sp macro="" textlink="">
      <xdr:nvSpPr>
        <xdr:cNvPr id="428" name="テキスト ボックス 427"/>
        <xdr:cNvSpPr txBox="1"/>
      </xdr:nvSpPr>
      <xdr:spPr>
        <a:xfrm>
          <a:off x="8483111" y="1366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2" name="直線コネクタ 451"/>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3"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4" name="直線コネクタ 453"/>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5"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6" name="直線コネクタ 455"/>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45707</xdr:rowOff>
    </xdr:from>
    <xdr:to>
      <xdr:col>15</xdr:col>
      <xdr:colOff>180975</xdr:colOff>
      <xdr:row>95</xdr:row>
      <xdr:rowOff>84353</xdr:rowOff>
    </xdr:to>
    <xdr:cxnSp macro="">
      <xdr:nvCxnSpPr>
        <xdr:cNvPr id="457" name="直線コネクタ 456"/>
        <xdr:cNvCxnSpPr/>
      </xdr:nvCxnSpPr>
      <xdr:spPr>
        <a:xfrm flipV="1">
          <a:off x="9639300" y="16333457"/>
          <a:ext cx="838200" cy="3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8"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9" name="フローチャート : 判断 458"/>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151778</xdr:rowOff>
    </xdr:from>
    <xdr:to>
      <xdr:col>14</xdr:col>
      <xdr:colOff>28575</xdr:colOff>
      <xdr:row>95</xdr:row>
      <xdr:rowOff>84353</xdr:rowOff>
    </xdr:to>
    <xdr:cxnSp macro="">
      <xdr:nvCxnSpPr>
        <xdr:cNvPr id="460" name="直線コネクタ 459"/>
        <xdr:cNvCxnSpPr/>
      </xdr:nvCxnSpPr>
      <xdr:spPr>
        <a:xfrm>
          <a:off x="8750300" y="16268078"/>
          <a:ext cx="889000" cy="10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61" name="フローチャート : 判断 460"/>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68978</xdr:rowOff>
    </xdr:from>
    <xdr:ext cx="534377" cy="259045"/>
    <xdr:sp macro="" textlink="">
      <xdr:nvSpPr>
        <xdr:cNvPr id="462" name="テキスト ボックス 461"/>
        <xdr:cNvSpPr txBox="1"/>
      </xdr:nvSpPr>
      <xdr:spPr>
        <a:xfrm>
          <a:off x="9372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3" name="フローチャート : 判断 462"/>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141101</xdr:rowOff>
    </xdr:from>
    <xdr:ext cx="534377" cy="259045"/>
    <xdr:sp macro="" textlink="">
      <xdr:nvSpPr>
        <xdr:cNvPr id="464" name="テキスト ボックス 463"/>
        <xdr:cNvSpPr txBox="1"/>
      </xdr:nvSpPr>
      <xdr:spPr>
        <a:xfrm>
          <a:off x="8483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166357</xdr:rowOff>
    </xdr:from>
    <xdr:to>
      <xdr:col>15</xdr:col>
      <xdr:colOff>231775</xdr:colOff>
      <xdr:row>95</xdr:row>
      <xdr:rowOff>96507</xdr:rowOff>
    </xdr:to>
    <xdr:sp macro="" textlink="">
      <xdr:nvSpPr>
        <xdr:cNvPr id="470" name="円/楕円 469"/>
        <xdr:cNvSpPr/>
      </xdr:nvSpPr>
      <xdr:spPr>
        <a:xfrm>
          <a:off x="10426700" y="162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17784</xdr:rowOff>
    </xdr:from>
    <xdr:ext cx="534377" cy="259045"/>
    <xdr:sp macro="" textlink="">
      <xdr:nvSpPr>
        <xdr:cNvPr id="471" name="普通建設事業費 （ うち更新整備　）該当値テキスト"/>
        <xdr:cNvSpPr txBox="1"/>
      </xdr:nvSpPr>
      <xdr:spPr>
        <a:xfrm>
          <a:off x="10528300" y="1613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53,901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33553</xdr:rowOff>
    </xdr:from>
    <xdr:to>
      <xdr:col>14</xdr:col>
      <xdr:colOff>79375</xdr:colOff>
      <xdr:row>95</xdr:row>
      <xdr:rowOff>135153</xdr:rowOff>
    </xdr:to>
    <xdr:sp macro="" textlink="">
      <xdr:nvSpPr>
        <xdr:cNvPr id="472" name="円/楕円 471"/>
        <xdr:cNvSpPr/>
      </xdr:nvSpPr>
      <xdr:spPr>
        <a:xfrm>
          <a:off x="9588500" y="1632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151680</xdr:rowOff>
    </xdr:from>
    <xdr:ext cx="534377" cy="259045"/>
    <xdr:sp macro="" textlink="">
      <xdr:nvSpPr>
        <xdr:cNvPr id="473" name="テキスト ボックス 472"/>
        <xdr:cNvSpPr txBox="1"/>
      </xdr:nvSpPr>
      <xdr:spPr>
        <a:xfrm>
          <a:off x="9372111" y="1609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100978</xdr:rowOff>
    </xdr:from>
    <xdr:to>
      <xdr:col>12</xdr:col>
      <xdr:colOff>561975</xdr:colOff>
      <xdr:row>95</xdr:row>
      <xdr:rowOff>31128</xdr:rowOff>
    </xdr:to>
    <xdr:sp macro="" textlink="">
      <xdr:nvSpPr>
        <xdr:cNvPr id="474" name="円/楕円 473"/>
        <xdr:cNvSpPr/>
      </xdr:nvSpPr>
      <xdr:spPr>
        <a:xfrm>
          <a:off x="8699500" y="162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47655</xdr:rowOff>
    </xdr:from>
    <xdr:ext cx="534377" cy="259045"/>
    <xdr:sp macro="" textlink="">
      <xdr:nvSpPr>
        <xdr:cNvPr id="475" name="テキスト ボックス 474"/>
        <xdr:cNvSpPr txBox="1"/>
      </xdr:nvSpPr>
      <xdr:spPr>
        <a:xfrm>
          <a:off x="8483111" y="159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9" name="直線コネクタ 498"/>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500"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2"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3" name="直線コネクタ 502"/>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42397</xdr:rowOff>
    </xdr:from>
    <xdr:to>
      <xdr:col>23</xdr:col>
      <xdr:colOff>517525</xdr:colOff>
      <xdr:row>39</xdr:row>
      <xdr:rowOff>42808</xdr:rowOff>
    </xdr:to>
    <xdr:cxnSp macro="">
      <xdr:nvCxnSpPr>
        <xdr:cNvPr id="504" name="直線コネクタ 503"/>
        <xdr:cNvCxnSpPr/>
      </xdr:nvCxnSpPr>
      <xdr:spPr>
        <a:xfrm>
          <a:off x="15481300" y="6728947"/>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5"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6" name="フローチャート : 判断 505"/>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35355</xdr:rowOff>
    </xdr:from>
    <xdr:to>
      <xdr:col>22</xdr:col>
      <xdr:colOff>365125</xdr:colOff>
      <xdr:row>39</xdr:row>
      <xdr:rowOff>42397</xdr:rowOff>
    </xdr:to>
    <xdr:cxnSp macro="">
      <xdr:nvCxnSpPr>
        <xdr:cNvPr id="507" name="直線コネクタ 506"/>
        <xdr:cNvCxnSpPr/>
      </xdr:nvCxnSpPr>
      <xdr:spPr>
        <a:xfrm>
          <a:off x="14592300" y="6721905"/>
          <a:ext cx="8890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8" name="フローチャート : 判断 507"/>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9" name="テキスト ボックス 508"/>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35355</xdr:rowOff>
    </xdr:from>
    <xdr:to>
      <xdr:col>21</xdr:col>
      <xdr:colOff>161925</xdr:colOff>
      <xdr:row>39</xdr:row>
      <xdr:rowOff>39791</xdr:rowOff>
    </xdr:to>
    <xdr:cxnSp macro="">
      <xdr:nvCxnSpPr>
        <xdr:cNvPr id="510" name="直線コネクタ 509"/>
        <xdr:cNvCxnSpPr/>
      </xdr:nvCxnSpPr>
      <xdr:spPr>
        <a:xfrm flipV="1">
          <a:off x="13703300" y="6721905"/>
          <a:ext cx="889000" cy="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11" name="フローチャート : 判断 510"/>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2" name="テキスト ボックス 511"/>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38084</xdr:rowOff>
    </xdr:from>
    <xdr:to>
      <xdr:col>19</xdr:col>
      <xdr:colOff>644525</xdr:colOff>
      <xdr:row>39</xdr:row>
      <xdr:rowOff>39791</xdr:rowOff>
    </xdr:to>
    <xdr:cxnSp macro="">
      <xdr:nvCxnSpPr>
        <xdr:cNvPr id="513" name="直線コネクタ 512"/>
        <xdr:cNvCxnSpPr/>
      </xdr:nvCxnSpPr>
      <xdr:spPr>
        <a:xfrm>
          <a:off x="12814300" y="6724634"/>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4" name="フローチャート : 判断 513"/>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5" name="テキスト ボックス 514"/>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6" name="フローチャート : 判断 515"/>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7" name="テキスト ボックス 516"/>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163458</xdr:rowOff>
    </xdr:from>
    <xdr:to>
      <xdr:col>23</xdr:col>
      <xdr:colOff>568325</xdr:colOff>
      <xdr:row>39</xdr:row>
      <xdr:rowOff>93608</xdr:rowOff>
    </xdr:to>
    <xdr:sp macro="" textlink="">
      <xdr:nvSpPr>
        <xdr:cNvPr id="523" name="円/楕円 522"/>
        <xdr:cNvSpPr/>
      </xdr:nvSpPr>
      <xdr:spPr>
        <a:xfrm>
          <a:off x="16268700" y="667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4"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163047</xdr:rowOff>
    </xdr:from>
    <xdr:to>
      <xdr:col>22</xdr:col>
      <xdr:colOff>415925</xdr:colOff>
      <xdr:row>39</xdr:row>
      <xdr:rowOff>93197</xdr:rowOff>
    </xdr:to>
    <xdr:sp macro="" textlink="">
      <xdr:nvSpPr>
        <xdr:cNvPr id="525" name="円/楕円 524"/>
        <xdr:cNvSpPr/>
      </xdr:nvSpPr>
      <xdr:spPr>
        <a:xfrm>
          <a:off x="15430500" y="667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84324</xdr:rowOff>
    </xdr:from>
    <xdr:ext cx="378565" cy="259045"/>
    <xdr:sp macro="" textlink="">
      <xdr:nvSpPr>
        <xdr:cNvPr id="526" name="テキスト ボックス 525"/>
        <xdr:cNvSpPr txBox="1"/>
      </xdr:nvSpPr>
      <xdr:spPr>
        <a:xfrm>
          <a:off x="15292017" y="6770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156005</xdr:rowOff>
    </xdr:from>
    <xdr:to>
      <xdr:col>21</xdr:col>
      <xdr:colOff>212725</xdr:colOff>
      <xdr:row>39</xdr:row>
      <xdr:rowOff>86155</xdr:rowOff>
    </xdr:to>
    <xdr:sp macro="" textlink="">
      <xdr:nvSpPr>
        <xdr:cNvPr id="527" name="円/楕円 526"/>
        <xdr:cNvSpPr/>
      </xdr:nvSpPr>
      <xdr:spPr>
        <a:xfrm>
          <a:off x="14541500" y="667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77282</xdr:rowOff>
    </xdr:from>
    <xdr:ext cx="469744" cy="259045"/>
    <xdr:sp macro="" textlink="">
      <xdr:nvSpPr>
        <xdr:cNvPr id="528" name="テキスト ボックス 527"/>
        <xdr:cNvSpPr txBox="1"/>
      </xdr:nvSpPr>
      <xdr:spPr>
        <a:xfrm>
          <a:off x="14357427" y="676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160441</xdr:rowOff>
    </xdr:from>
    <xdr:to>
      <xdr:col>20</xdr:col>
      <xdr:colOff>9525</xdr:colOff>
      <xdr:row>39</xdr:row>
      <xdr:rowOff>90591</xdr:rowOff>
    </xdr:to>
    <xdr:sp macro="" textlink="">
      <xdr:nvSpPr>
        <xdr:cNvPr id="529" name="円/楕円 528"/>
        <xdr:cNvSpPr/>
      </xdr:nvSpPr>
      <xdr:spPr>
        <a:xfrm>
          <a:off x="13652500" y="667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81718</xdr:rowOff>
    </xdr:from>
    <xdr:ext cx="469744" cy="259045"/>
    <xdr:sp macro="" textlink="">
      <xdr:nvSpPr>
        <xdr:cNvPr id="530" name="テキスト ボックス 529"/>
        <xdr:cNvSpPr txBox="1"/>
      </xdr:nvSpPr>
      <xdr:spPr>
        <a:xfrm>
          <a:off x="13468427" y="676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158734</xdr:rowOff>
    </xdr:from>
    <xdr:to>
      <xdr:col>18</xdr:col>
      <xdr:colOff>492125</xdr:colOff>
      <xdr:row>39</xdr:row>
      <xdr:rowOff>88884</xdr:rowOff>
    </xdr:to>
    <xdr:sp macro="" textlink="">
      <xdr:nvSpPr>
        <xdr:cNvPr id="531" name="円/楕円 530"/>
        <xdr:cNvSpPr/>
      </xdr:nvSpPr>
      <xdr:spPr>
        <a:xfrm>
          <a:off x="12763500" y="667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80011</xdr:rowOff>
    </xdr:from>
    <xdr:ext cx="469744" cy="259045"/>
    <xdr:sp macro="" textlink="">
      <xdr:nvSpPr>
        <xdr:cNvPr id="532" name="テキスト ボックス 531"/>
        <xdr:cNvSpPr txBox="1"/>
      </xdr:nvSpPr>
      <xdr:spPr>
        <a:xfrm>
          <a:off x="12579427" y="67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3" name="直線コネクタ 54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4" name="テキスト ボックス 54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5" name="直線コネクタ 54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6" name="テキスト ボックス 545"/>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7" name="直線コネクタ 54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8" name="テキスト ボックス 547"/>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9" name="直線コネクタ 54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50" name="テキスト ボックス 549"/>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1" name="直線コネクタ 55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2" name="テキスト ボックス 551"/>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3" name="直線コネクタ 55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4" name="テキスト ボックス 553"/>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8" name="直線コネクタ 557"/>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9"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1"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2" name="直線コネクタ 56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3" name="直線コネクタ 562"/>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4"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5" name="フローチャート : 判断 564"/>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6" name="直線コネクタ 565"/>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7" name="フローチャート : 判断 566"/>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8" name="テキスト ボックス 567"/>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9" name="直線コネクタ 568"/>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70" name="フローチャート : 判断 569"/>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71" name="テキスト ボックス 570"/>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2" name="直線コネクタ 571"/>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3" name="フローチャート : 判断 572"/>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4" name="テキスト ボックス 573"/>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5" name="フローチャート : 判断 574"/>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6" name="テキスト ボックス 575"/>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2" name="円/楕円 581"/>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3"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4" name="円/楕円 583"/>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5" name="テキスト ボックス 584"/>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6" name="円/楕円 585"/>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7" name="テキスト ボックス 586"/>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8" name="円/楕円 587"/>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9" name="テキスト ボックス 588"/>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90" name="円/楕円 589"/>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91" name="テキスト ボックス 590"/>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5" name="テキスト ボックス 60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7" name="テキスト ボックス 60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9" name="テキスト ボックス 60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7" name="直線コネクタ 616"/>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8"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9" name="直線コネクタ 618"/>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20"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21" name="直線コネクタ 620"/>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50394</xdr:rowOff>
    </xdr:from>
    <xdr:to>
      <xdr:col>23</xdr:col>
      <xdr:colOff>517525</xdr:colOff>
      <xdr:row>75</xdr:row>
      <xdr:rowOff>94426</xdr:rowOff>
    </xdr:to>
    <xdr:cxnSp macro="">
      <xdr:nvCxnSpPr>
        <xdr:cNvPr id="622" name="直線コネクタ 621"/>
        <xdr:cNvCxnSpPr/>
      </xdr:nvCxnSpPr>
      <xdr:spPr>
        <a:xfrm flipV="1">
          <a:off x="15481300" y="12909144"/>
          <a:ext cx="838200" cy="4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139413</xdr:rowOff>
    </xdr:from>
    <xdr:ext cx="534377" cy="259045"/>
    <xdr:sp macro="" textlink="">
      <xdr:nvSpPr>
        <xdr:cNvPr id="623" name="公債費平均値テキスト"/>
        <xdr:cNvSpPr txBox="1"/>
      </xdr:nvSpPr>
      <xdr:spPr>
        <a:xfrm>
          <a:off x="16370300" y="12998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4" name="フローチャート : 判断 623"/>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53485</xdr:rowOff>
    </xdr:from>
    <xdr:to>
      <xdr:col>22</xdr:col>
      <xdr:colOff>365125</xdr:colOff>
      <xdr:row>75</xdr:row>
      <xdr:rowOff>94426</xdr:rowOff>
    </xdr:to>
    <xdr:cxnSp macro="">
      <xdr:nvCxnSpPr>
        <xdr:cNvPr id="625" name="直線コネクタ 624"/>
        <xdr:cNvCxnSpPr/>
      </xdr:nvCxnSpPr>
      <xdr:spPr>
        <a:xfrm>
          <a:off x="14592300" y="12912235"/>
          <a:ext cx="889000" cy="4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6" name="フローチャート : 判断 625"/>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55233</xdr:rowOff>
    </xdr:from>
    <xdr:ext cx="534377" cy="259045"/>
    <xdr:sp macro="" textlink="">
      <xdr:nvSpPr>
        <xdr:cNvPr id="627" name="テキスト ボックス 626"/>
        <xdr:cNvSpPr txBox="1"/>
      </xdr:nvSpPr>
      <xdr:spPr>
        <a:xfrm>
          <a:off x="15214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53485</xdr:rowOff>
    </xdr:from>
    <xdr:to>
      <xdr:col>21</xdr:col>
      <xdr:colOff>161925</xdr:colOff>
      <xdr:row>75</xdr:row>
      <xdr:rowOff>68616</xdr:rowOff>
    </xdr:to>
    <xdr:cxnSp macro="">
      <xdr:nvCxnSpPr>
        <xdr:cNvPr id="628" name="直線コネクタ 627"/>
        <xdr:cNvCxnSpPr/>
      </xdr:nvCxnSpPr>
      <xdr:spPr>
        <a:xfrm flipV="1">
          <a:off x="13703300" y="12912235"/>
          <a:ext cx="889000" cy="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9" name="フローチャート : 判断 628"/>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30" name="テキスト ボックス 629"/>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48695</xdr:rowOff>
    </xdr:from>
    <xdr:to>
      <xdr:col>19</xdr:col>
      <xdr:colOff>644525</xdr:colOff>
      <xdr:row>75</xdr:row>
      <xdr:rowOff>68616</xdr:rowOff>
    </xdr:to>
    <xdr:cxnSp macro="">
      <xdr:nvCxnSpPr>
        <xdr:cNvPr id="631" name="直線コネクタ 630"/>
        <xdr:cNvCxnSpPr/>
      </xdr:nvCxnSpPr>
      <xdr:spPr>
        <a:xfrm>
          <a:off x="12814300" y="12907445"/>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2" name="フローチャート : 判断 631"/>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3" name="テキスト ボックス 632"/>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4" name="フローチャート : 判断 633"/>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5" name="テキスト ボックス 634"/>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171044</xdr:rowOff>
    </xdr:from>
    <xdr:to>
      <xdr:col>23</xdr:col>
      <xdr:colOff>568325</xdr:colOff>
      <xdr:row>75</xdr:row>
      <xdr:rowOff>101194</xdr:rowOff>
    </xdr:to>
    <xdr:sp macro="" textlink="">
      <xdr:nvSpPr>
        <xdr:cNvPr id="641" name="円/楕円 640"/>
        <xdr:cNvSpPr/>
      </xdr:nvSpPr>
      <xdr:spPr>
        <a:xfrm>
          <a:off x="16268700" y="128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22471</xdr:rowOff>
    </xdr:from>
    <xdr:ext cx="534377" cy="259045"/>
    <xdr:sp macro="" textlink="">
      <xdr:nvSpPr>
        <xdr:cNvPr id="642" name="公債費該当値テキスト"/>
        <xdr:cNvSpPr txBox="1"/>
      </xdr:nvSpPr>
      <xdr:spPr>
        <a:xfrm>
          <a:off x="16370300"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67,454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43626</xdr:rowOff>
    </xdr:from>
    <xdr:to>
      <xdr:col>22</xdr:col>
      <xdr:colOff>415925</xdr:colOff>
      <xdr:row>75</xdr:row>
      <xdr:rowOff>145226</xdr:rowOff>
    </xdr:to>
    <xdr:sp macro="" textlink="">
      <xdr:nvSpPr>
        <xdr:cNvPr id="643" name="円/楕円 642"/>
        <xdr:cNvSpPr/>
      </xdr:nvSpPr>
      <xdr:spPr>
        <a:xfrm>
          <a:off x="15430500" y="129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161753</xdr:rowOff>
    </xdr:from>
    <xdr:ext cx="534377" cy="259045"/>
    <xdr:sp macro="" textlink="">
      <xdr:nvSpPr>
        <xdr:cNvPr id="644" name="テキスト ボックス 643"/>
        <xdr:cNvSpPr txBox="1"/>
      </xdr:nvSpPr>
      <xdr:spPr>
        <a:xfrm>
          <a:off x="15214111" y="1267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2685</xdr:rowOff>
    </xdr:from>
    <xdr:to>
      <xdr:col>21</xdr:col>
      <xdr:colOff>212725</xdr:colOff>
      <xdr:row>75</xdr:row>
      <xdr:rowOff>104285</xdr:rowOff>
    </xdr:to>
    <xdr:sp macro="" textlink="">
      <xdr:nvSpPr>
        <xdr:cNvPr id="645" name="円/楕円 644"/>
        <xdr:cNvSpPr/>
      </xdr:nvSpPr>
      <xdr:spPr>
        <a:xfrm>
          <a:off x="14541500" y="128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95412</xdr:rowOff>
    </xdr:from>
    <xdr:ext cx="534377" cy="259045"/>
    <xdr:sp macro="" textlink="">
      <xdr:nvSpPr>
        <xdr:cNvPr id="646" name="テキスト ボックス 645"/>
        <xdr:cNvSpPr txBox="1"/>
      </xdr:nvSpPr>
      <xdr:spPr>
        <a:xfrm>
          <a:off x="14325111" y="1295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17816</xdr:rowOff>
    </xdr:from>
    <xdr:to>
      <xdr:col>20</xdr:col>
      <xdr:colOff>9525</xdr:colOff>
      <xdr:row>75</xdr:row>
      <xdr:rowOff>119416</xdr:rowOff>
    </xdr:to>
    <xdr:sp macro="" textlink="">
      <xdr:nvSpPr>
        <xdr:cNvPr id="647" name="円/楕円 646"/>
        <xdr:cNvSpPr/>
      </xdr:nvSpPr>
      <xdr:spPr>
        <a:xfrm>
          <a:off x="13652500" y="1287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110543</xdr:rowOff>
    </xdr:from>
    <xdr:ext cx="534377" cy="259045"/>
    <xdr:sp macro="" textlink="">
      <xdr:nvSpPr>
        <xdr:cNvPr id="648" name="テキスト ボックス 647"/>
        <xdr:cNvSpPr txBox="1"/>
      </xdr:nvSpPr>
      <xdr:spPr>
        <a:xfrm>
          <a:off x="13436111" y="129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169345</xdr:rowOff>
    </xdr:from>
    <xdr:to>
      <xdr:col>18</xdr:col>
      <xdr:colOff>492125</xdr:colOff>
      <xdr:row>75</xdr:row>
      <xdr:rowOff>99495</xdr:rowOff>
    </xdr:to>
    <xdr:sp macro="" textlink="">
      <xdr:nvSpPr>
        <xdr:cNvPr id="649" name="円/楕円 648"/>
        <xdr:cNvSpPr/>
      </xdr:nvSpPr>
      <xdr:spPr>
        <a:xfrm>
          <a:off x="12763500" y="128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90622</xdr:rowOff>
    </xdr:from>
    <xdr:ext cx="534377" cy="259045"/>
    <xdr:sp macro="" textlink="">
      <xdr:nvSpPr>
        <xdr:cNvPr id="650" name="テキスト ボックス 649"/>
        <xdr:cNvSpPr txBox="1"/>
      </xdr:nvSpPr>
      <xdr:spPr>
        <a:xfrm>
          <a:off x="12547111" y="1294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2" name="直線コネクタ 671"/>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3"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4" name="直線コネクタ 673"/>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5"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6" name="直線コネクタ 675"/>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116968</xdr:rowOff>
    </xdr:from>
    <xdr:to>
      <xdr:col>23</xdr:col>
      <xdr:colOff>517525</xdr:colOff>
      <xdr:row>98</xdr:row>
      <xdr:rowOff>117545</xdr:rowOff>
    </xdr:to>
    <xdr:cxnSp macro="">
      <xdr:nvCxnSpPr>
        <xdr:cNvPr id="677" name="直線コネクタ 676"/>
        <xdr:cNvCxnSpPr/>
      </xdr:nvCxnSpPr>
      <xdr:spPr>
        <a:xfrm>
          <a:off x="15481300" y="16576168"/>
          <a:ext cx="838200" cy="34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78"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9" name="フローチャート : 判断 678"/>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116968</xdr:rowOff>
    </xdr:from>
    <xdr:to>
      <xdr:col>22</xdr:col>
      <xdr:colOff>365125</xdr:colOff>
      <xdr:row>98</xdr:row>
      <xdr:rowOff>105817</xdr:rowOff>
    </xdr:to>
    <xdr:cxnSp macro="">
      <xdr:nvCxnSpPr>
        <xdr:cNvPr id="680" name="直線コネクタ 679"/>
        <xdr:cNvCxnSpPr/>
      </xdr:nvCxnSpPr>
      <xdr:spPr>
        <a:xfrm flipV="1">
          <a:off x="14592300" y="16576168"/>
          <a:ext cx="889000" cy="33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81" name="フローチャート : 判断 680"/>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117353</xdr:rowOff>
    </xdr:from>
    <xdr:ext cx="534377" cy="259045"/>
    <xdr:sp macro="" textlink="">
      <xdr:nvSpPr>
        <xdr:cNvPr id="682" name="テキスト ボックス 681"/>
        <xdr:cNvSpPr txBox="1"/>
      </xdr:nvSpPr>
      <xdr:spPr>
        <a:xfrm>
          <a:off x="15214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9823</xdr:rowOff>
    </xdr:from>
    <xdr:to>
      <xdr:col>21</xdr:col>
      <xdr:colOff>161925</xdr:colOff>
      <xdr:row>98</xdr:row>
      <xdr:rowOff>105817</xdr:rowOff>
    </xdr:to>
    <xdr:cxnSp macro="">
      <xdr:nvCxnSpPr>
        <xdr:cNvPr id="683" name="直線コネクタ 682"/>
        <xdr:cNvCxnSpPr/>
      </xdr:nvCxnSpPr>
      <xdr:spPr>
        <a:xfrm>
          <a:off x="13703300" y="16811923"/>
          <a:ext cx="889000" cy="9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4" name="フローチャート : 判断 683"/>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5" name="テキスト ボックス 684"/>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9823</xdr:rowOff>
    </xdr:from>
    <xdr:to>
      <xdr:col>19</xdr:col>
      <xdr:colOff>644525</xdr:colOff>
      <xdr:row>98</xdr:row>
      <xdr:rowOff>90802</xdr:rowOff>
    </xdr:to>
    <xdr:cxnSp macro="">
      <xdr:nvCxnSpPr>
        <xdr:cNvPr id="686" name="直線コネクタ 685"/>
        <xdr:cNvCxnSpPr/>
      </xdr:nvCxnSpPr>
      <xdr:spPr>
        <a:xfrm flipV="1">
          <a:off x="12814300" y="16811923"/>
          <a:ext cx="889000" cy="8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7" name="フローチャート : 判断 686"/>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8" name="テキスト ボックス 687"/>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9" name="フローチャート : 判断 688"/>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90" name="テキスト ボックス 689"/>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66745</xdr:rowOff>
    </xdr:from>
    <xdr:to>
      <xdr:col>23</xdr:col>
      <xdr:colOff>568325</xdr:colOff>
      <xdr:row>98</xdr:row>
      <xdr:rowOff>168345</xdr:rowOff>
    </xdr:to>
    <xdr:sp macro="" textlink="">
      <xdr:nvSpPr>
        <xdr:cNvPr id="696" name="円/楕円 695"/>
        <xdr:cNvSpPr/>
      </xdr:nvSpPr>
      <xdr:spPr>
        <a:xfrm>
          <a:off x="16268700" y="1686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11344</xdr:rowOff>
    </xdr:from>
    <xdr:ext cx="469744" cy="259045"/>
    <xdr:sp macro="" textlink="">
      <xdr:nvSpPr>
        <xdr:cNvPr id="697" name="積立金該当値テキスト"/>
        <xdr:cNvSpPr txBox="1"/>
      </xdr:nvSpPr>
      <xdr:spPr>
        <a:xfrm>
          <a:off x="16370300" y="1681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66168</xdr:rowOff>
    </xdr:from>
    <xdr:to>
      <xdr:col>22</xdr:col>
      <xdr:colOff>415925</xdr:colOff>
      <xdr:row>96</xdr:row>
      <xdr:rowOff>167768</xdr:rowOff>
    </xdr:to>
    <xdr:sp macro="" textlink="">
      <xdr:nvSpPr>
        <xdr:cNvPr id="698" name="円/楕円 697"/>
        <xdr:cNvSpPr/>
      </xdr:nvSpPr>
      <xdr:spPr>
        <a:xfrm>
          <a:off x="15430500" y="165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12845</xdr:rowOff>
    </xdr:from>
    <xdr:ext cx="534377" cy="259045"/>
    <xdr:sp macro="" textlink="">
      <xdr:nvSpPr>
        <xdr:cNvPr id="699" name="テキスト ボックス 698"/>
        <xdr:cNvSpPr txBox="1"/>
      </xdr:nvSpPr>
      <xdr:spPr>
        <a:xfrm>
          <a:off x="15214111" y="1630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79,972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55017</xdr:rowOff>
    </xdr:from>
    <xdr:to>
      <xdr:col>21</xdr:col>
      <xdr:colOff>212725</xdr:colOff>
      <xdr:row>98</xdr:row>
      <xdr:rowOff>156617</xdr:rowOff>
    </xdr:to>
    <xdr:sp macro="" textlink="">
      <xdr:nvSpPr>
        <xdr:cNvPr id="700" name="円/楕円 699"/>
        <xdr:cNvSpPr/>
      </xdr:nvSpPr>
      <xdr:spPr>
        <a:xfrm>
          <a:off x="14541500" y="1685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147744</xdr:rowOff>
    </xdr:from>
    <xdr:ext cx="469744" cy="259045"/>
    <xdr:sp macro="" textlink="">
      <xdr:nvSpPr>
        <xdr:cNvPr id="701" name="テキスト ボックス 700"/>
        <xdr:cNvSpPr txBox="1"/>
      </xdr:nvSpPr>
      <xdr:spPr>
        <a:xfrm>
          <a:off x="14357427" y="1694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130473</xdr:rowOff>
    </xdr:from>
    <xdr:to>
      <xdr:col>20</xdr:col>
      <xdr:colOff>9525</xdr:colOff>
      <xdr:row>98</xdr:row>
      <xdr:rowOff>60623</xdr:rowOff>
    </xdr:to>
    <xdr:sp macro="" textlink="">
      <xdr:nvSpPr>
        <xdr:cNvPr id="702" name="円/楕円 701"/>
        <xdr:cNvSpPr/>
      </xdr:nvSpPr>
      <xdr:spPr>
        <a:xfrm>
          <a:off x="13652500" y="1676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51750</xdr:rowOff>
    </xdr:from>
    <xdr:ext cx="534377" cy="259045"/>
    <xdr:sp macro="" textlink="">
      <xdr:nvSpPr>
        <xdr:cNvPr id="703" name="テキスト ボックス 702"/>
        <xdr:cNvSpPr txBox="1"/>
      </xdr:nvSpPr>
      <xdr:spPr>
        <a:xfrm>
          <a:off x="13436111" y="168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40002</xdr:rowOff>
    </xdr:from>
    <xdr:to>
      <xdr:col>18</xdr:col>
      <xdr:colOff>492125</xdr:colOff>
      <xdr:row>98</xdr:row>
      <xdr:rowOff>141602</xdr:rowOff>
    </xdr:to>
    <xdr:sp macro="" textlink="">
      <xdr:nvSpPr>
        <xdr:cNvPr id="704" name="円/楕円 703"/>
        <xdr:cNvSpPr/>
      </xdr:nvSpPr>
      <xdr:spPr>
        <a:xfrm>
          <a:off x="12763500" y="1684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132729</xdr:rowOff>
    </xdr:from>
    <xdr:ext cx="534377" cy="259045"/>
    <xdr:sp macro="" textlink="">
      <xdr:nvSpPr>
        <xdr:cNvPr id="705" name="テキスト ボックス 704"/>
        <xdr:cNvSpPr txBox="1"/>
      </xdr:nvSpPr>
      <xdr:spPr>
        <a:xfrm>
          <a:off x="12547111" y="1693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7" name="直線コネクタ 726"/>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30"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31" name="直線コネクタ 730"/>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37881</xdr:rowOff>
    </xdr:from>
    <xdr:to>
      <xdr:col>32</xdr:col>
      <xdr:colOff>187325</xdr:colOff>
      <xdr:row>38</xdr:row>
      <xdr:rowOff>54432</xdr:rowOff>
    </xdr:to>
    <xdr:cxnSp macro="">
      <xdr:nvCxnSpPr>
        <xdr:cNvPr id="732" name="直線コネクタ 731"/>
        <xdr:cNvCxnSpPr/>
      </xdr:nvCxnSpPr>
      <xdr:spPr>
        <a:xfrm>
          <a:off x="21323300" y="6552981"/>
          <a:ext cx="8382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3"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4" name="フローチャート : 判断 733"/>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44328</xdr:rowOff>
    </xdr:from>
    <xdr:to>
      <xdr:col>31</xdr:col>
      <xdr:colOff>34925</xdr:colOff>
      <xdr:row>38</xdr:row>
      <xdr:rowOff>37881</xdr:rowOff>
    </xdr:to>
    <xdr:cxnSp macro="">
      <xdr:nvCxnSpPr>
        <xdr:cNvPr id="735" name="直線コネクタ 734"/>
        <xdr:cNvCxnSpPr/>
      </xdr:nvCxnSpPr>
      <xdr:spPr>
        <a:xfrm>
          <a:off x="20434300" y="6387978"/>
          <a:ext cx="889000" cy="16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6" name="フローチャート : 判断 735"/>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83100</xdr:rowOff>
    </xdr:from>
    <xdr:ext cx="469744" cy="259045"/>
    <xdr:sp macro="" textlink="">
      <xdr:nvSpPr>
        <xdr:cNvPr id="737" name="テキスト ボックス 736"/>
        <xdr:cNvSpPr txBox="1"/>
      </xdr:nvSpPr>
      <xdr:spPr>
        <a:xfrm>
          <a:off x="21088427"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44328</xdr:rowOff>
    </xdr:from>
    <xdr:to>
      <xdr:col>29</xdr:col>
      <xdr:colOff>517525</xdr:colOff>
      <xdr:row>37</xdr:row>
      <xdr:rowOff>168366</xdr:rowOff>
    </xdr:to>
    <xdr:cxnSp macro="">
      <xdr:nvCxnSpPr>
        <xdr:cNvPr id="738" name="直線コネクタ 737"/>
        <xdr:cNvCxnSpPr/>
      </xdr:nvCxnSpPr>
      <xdr:spPr>
        <a:xfrm flipV="1">
          <a:off x="19545300" y="6387978"/>
          <a:ext cx="889000" cy="12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9" name="フローチャート : 判断 738"/>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101343</xdr:rowOff>
    </xdr:from>
    <xdr:ext cx="469744" cy="259045"/>
    <xdr:sp macro="" textlink="">
      <xdr:nvSpPr>
        <xdr:cNvPr id="740" name="テキスト ボックス 739"/>
        <xdr:cNvSpPr txBox="1"/>
      </xdr:nvSpPr>
      <xdr:spPr>
        <a:xfrm>
          <a:off x="20199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168366</xdr:rowOff>
    </xdr:from>
    <xdr:to>
      <xdr:col>28</xdr:col>
      <xdr:colOff>314325</xdr:colOff>
      <xdr:row>38</xdr:row>
      <xdr:rowOff>47300</xdr:rowOff>
    </xdr:to>
    <xdr:cxnSp macro="">
      <xdr:nvCxnSpPr>
        <xdr:cNvPr id="741" name="直線コネクタ 740"/>
        <xdr:cNvCxnSpPr/>
      </xdr:nvCxnSpPr>
      <xdr:spPr>
        <a:xfrm flipV="1">
          <a:off x="18656300" y="6512016"/>
          <a:ext cx="889000" cy="5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2" name="フローチャート : 判断 741"/>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110076</xdr:rowOff>
    </xdr:from>
    <xdr:ext cx="469744" cy="259045"/>
    <xdr:sp macro="" textlink="">
      <xdr:nvSpPr>
        <xdr:cNvPr id="743" name="テキスト ボックス 742"/>
        <xdr:cNvSpPr txBox="1"/>
      </xdr:nvSpPr>
      <xdr:spPr>
        <a:xfrm>
          <a:off x="19310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4" name="フローチャート : 判断 743"/>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111538</xdr:rowOff>
    </xdr:from>
    <xdr:ext cx="469744" cy="259045"/>
    <xdr:sp macro="" textlink="">
      <xdr:nvSpPr>
        <xdr:cNvPr id="745" name="テキスト ボックス 744"/>
        <xdr:cNvSpPr txBox="1"/>
      </xdr:nvSpPr>
      <xdr:spPr>
        <a:xfrm>
          <a:off x="18421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3632</xdr:rowOff>
    </xdr:from>
    <xdr:to>
      <xdr:col>32</xdr:col>
      <xdr:colOff>238125</xdr:colOff>
      <xdr:row>38</xdr:row>
      <xdr:rowOff>105232</xdr:rowOff>
    </xdr:to>
    <xdr:sp macro="" textlink="">
      <xdr:nvSpPr>
        <xdr:cNvPr id="751" name="円/楕円 750"/>
        <xdr:cNvSpPr/>
      </xdr:nvSpPr>
      <xdr:spPr>
        <a:xfrm>
          <a:off x="22110700" y="65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117665</xdr:rowOff>
    </xdr:from>
    <xdr:ext cx="469744" cy="259045"/>
    <xdr:sp macro="" textlink="">
      <xdr:nvSpPr>
        <xdr:cNvPr id="752" name="投資及び出資金該当値テキスト"/>
        <xdr:cNvSpPr txBox="1"/>
      </xdr:nvSpPr>
      <xdr:spPr>
        <a:xfrm>
          <a:off x="22212300" y="64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158531</xdr:rowOff>
    </xdr:from>
    <xdr:to>
      <xdr:col>31</xdr:col>
      <xdr:colOff>85725</xdr:colOff>
      <xdr:row>38</xdr:row>
      <xdr:rowOff>88681</xdr:rowOff>
    </xdr:to>
    <xdr:sp macro="" textlink="">
      <xdr:nvSpPr>
        <xdr:cNvPr id="753" name="円/楕円 752"/>
        <xdr:cNvSpPr/>
      </xdr:nvSpPr>
      <xdr:spPr>
        <a:xfrm>
          <a:off x="21272500" y="650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105208</xdr:rowOff>
    </xdr:from>
    <xdr:ext cx="469744" cy="259045"/>
    <xdr:sp macro="" textlink="">
      <xdr:nvSpPr>
        <xdr:cNvPr id="754" name="テキスト ボックス 753"/>
        <xdr:cNvSpPr txBox="1"/>
      </xdr:nvSpPr>
      <xdr:spPr>
        <a:xfrm>
          <a:off x="21088427" y="627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164978</xdr:rowOff>
    </xdr:from>
    <xdr:to>
      <xdr:col>29</xdr:col>
      <xdr:colOff>568325</xdr:colOff>
      <xdr:row>37</xdr:row>
      <xdr:rowOff>95128</xdr:rowOff>
    </xdr:to>
    <xdr:sp macro="" textlink="">
      <xdr:nvSpPr>
        <xdr:cNvPr id="755" name="円/楕円 754"/>
        <xdr:cNvSpPr/>
      </xdr:nvSpPr>
      <xdr:spPr>
        <a:xfrm>
          <a:off x="20383500" y="633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111655</xdr:rowOff>
    </xdr:from>
    <xdr:ext cx="469744" cy="259045"/>
    <xdr:sp macro="" textlink="">
      <xdr:nvSpPr>
        <xdr:cNvPr id="756" name="テキスト ボックス 755"/>
        <xdr:cNvSpPr txBox="1"/>
      </xdr:nvSpPr>
      <xdr:spPr>
        <a:xfrm>
          <a:off x="20199427" y="611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117566</xdr:rowOff>
    </xdr:from>
    <xdr:to>
      <xdr:col>28</xdr:col>
      <xdr:colOff>365125</xdr:colOff>
      <xdr:row>38</xdr:row>
      <xdr:rowOff>47716</xdr:rowOff>
    </xdr:to>
    <xdr:sp macro="" textlink="">
      <xdr:nvSpPr>
        <xdr:cNvPr id="757" name="円/楕円 756"/>
        <xdr:cNvSpPr/>
      </xdr:nvSpPr>
      <xdr:spPr>
        <a:xfrm>
          <a:off x="19494500" y="646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64243</xdr:rowOff>
    </xdr:from>
    <xdr:ext cx="469744" cy="259045"/>
    <xdr:sp macro="" textlink="">
      <xdr:nvSpPr>
        <xdr:cNvPr id="758" name="テキスト ボックス 757"/>
        <xdr:cNvSpPr txBox="1"/>
      </xdr:nvSpPr>
      <xdr:spPr>
        <a:xfrm>
          <a:off x="19310427" y="623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167950</xdr:rowOff>
    </xdr:from>
    <xdr:to>
      <xdr:col>27</xdr:col>
      <xdr:colOff>161925</xdr:colOff>
      <xdr:row>38</xdr:row>
      <xdr:rowOff>98100</xdr:rowOff>
    </xdr:to>
    <xdr:sp macro="" textlink="">
      <xdr:nvSpPr>
        <xdr:cNvPr id="759" name="円/楕円 758"/>
        <xdr:cNvSpPr/>
      </xdr:nvSpPr>
      <xdr:spPr>
        <a:xfrm>
          <a:off x="18605500" y="65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114627</xdr:rowOff>
    </xdr:from>
    <xdr:ext cx="469744" cy="259045"/>
    <xdr:sp macro="" textlink="">
      <xdr:nvSpPr>
        <xdr:cNvPr id="760" name="テキスト ボックス 759"/>
        <xdr:cNvSpPr txBox="1"/>
      </xdr:nvSpPr>
      <xdr:spPr>
        <a:xfrm>
          <a:off x="18421427" y="628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53</xdr:row>
      <xdr:rowOff>20207</xdr:rowOff>
    </xdr:from>
    <xdr:to>
      <xdr:col>32</xdr:col>
      <xdr:colOff>186689</xdr:colOff>
      <xdr:row>59</xdr:row>
      <xdr:rowOff>98878</xdr:rowOff>
    </xdr:to>
    <xdr:cxnSp macro="">
      <xdr:nvCxnSpPr>
        <xdr:cNvPr id="786" name="直線コネクタ 785"/>
        <xdr:cNvCxnSpPr/>
      </xdr:nvCxnSpPr>
      <xdr:spPr>
        <a:xfrm flipV="1">
          <a:off x="22159595" y="9107057"/>
          <a:ext cx="1269" cy="110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138334</xdr:rowOff>
    </xdr:from>
    <xdr:ext cx="534377" cy="259045"/>
    <xdr:sp macro="" textlink="">
      <xdr:nvSpPr>
        <xdr:cNvPr id="789" name="貸付金最大値テキスト"/>
        <xdr:cNvSpPr txBox="1"/>
      </xdr:nvSpPr>
      <xdr:spPr>
        <a:xfrm>
          <a:off x="22212300" y="888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53</xdr:row>
      <xdr:rowOff>20207</xdr:rowOff>
    </xdr:from>
    <xdr:to>
      <xdr:col>32</xdr:col>
      <xdr:colOff>276225</xdr:colOff>
      <xdr:row>53</xdr:row>
      <xdr:rowOff>20207</xdr:rowOff>
    </xdr:to>
    <xdr:cxnSp macro="">
      <xdr:nvCxnSpPr>
        <xdr:cNvPr id="790" name="直線コネクタ 789"/>
        <xdr:cNvCxnSpPr/>
      </xdr:nvCxnSpPr>
      <xdr:spPr>
        <a:xfrm>
          <a:off x="22072600" y="910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2899</xdr:rowOff>
    </xdr:from>
    <xdr:to>
      <xdr:col>32</xdr:col>
      <xdr:colOff>187325</xdr:colOff>
      <xdr:row>55</xdr:row>
      <xdr:rowOff>150934</xdr:rowOff>
    </xdr:to>
    <xdr:cxnSp macro="">
      <xdr:nvCxnSpPr>
        <xdr:cNvPr id="791" name="直線コネクタ 790"/>
        <xdr:cNvCxnSpPr/>
      </xdr:nvCxnSpPr>
      <xdr:spPr>
        <a:xfrm>
          <a:off x="21323300" y="9432649"/>
          <a:ext cx="838200" cy="14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149362</xdr:rowOff>
    </xdr:from>
    <xdr:ext cx="469744" cy="259045"/>
    <xdr:sp macro="" textlink="">
      <xdr:nvSpPr>
        <xdr:cNvPr id="792" name="貸付金平均値テキスト"/>
        <xdr:cNvSpPr txBox="1"/>
      </xdr:nvSpPr>
      <xdr:spPr>
        <a:xfrm>
          <a:off x="22212300" y="9922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170935</xdr:rowOff>
    </xdr:from>
    <xdr:to>
      <xdr:col>32</xdr:col>
      <xdr:colOff>238125</xdr:colOff>
      <xdr:row>58</xdr:row>
      <xdr:rowOff>101085</xdr:rowOff>
    </xdr:to>
    <xdr:sp macro="" textlink="">
      <xdr:nvSpPr>
        <xdr:cNvPr id="793" name="フローチャート : 判断 792"/>
        <xdr:cNvSpPr/>
      </xdr:nvSpPr>
      <xdr:spPr>
        <a:xfrm>
          <a:off x="22110700" y="99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1593</xdr:rowOff>
    </xdr:from>
    <xdr:to>
      <xdr:col>31</xdr:col>
      <xdr:colOff>34925</xdr:colOff>
      <xdr:row>55</xdr:row>
      <xdr:rowOff>2899</xdr:rowOff>
    </xdr:to>
    <xdr:cxnSp macro="">
      <xdr:nvCxnSpPr>
        <xdr:cNvPr id="794" name="直線コネクタ 793"/>
        <xdr:cNvCxnSpPr/>
      </xdr:nvCxnSpPr>
      <xdr:spPr>
        <a:xfrm>
          <a:off x="20434300" y="9259893"/>
          <a:ext cx="889000" cy="17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164174</xdr:rowOff>
    </xdr:from>
    <xdr:to>
      <xdr:col>31</xdr:col>
      <xdr:colOff>85725</xdr:colOff>
      <xdr:row>58</xdr:row>
      <xdr:rowOff>94324</xdr:rowOff>
    </xdr:to>
    <xdr:sp macro="" textlink="">
      <xdr:nvSpPr>
        <xdr:cNvPr id="795" name="フローチャート : 判断 794"/>
        <xdr:cNvSpPr/>
      </xdr:nvSpPr>
      <xdr:spPr>
        <a:xfrm>
          <a:off x="21272500" y="993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85451</xdr:rowOff>
    </xdr:from>
    <xdr:ext cx="469744" cy="259045"/>
    <xdr:sp macro="" textlink="">
      <xdr:nvSpPr>
        <xdr:cNvPr id="796" name="テキスト ボックス 795"/>
        <xdr:cNvSpPr txBox="1"/>
      </xdr:nvSpPr>
      <xdr:spPr>
        <a:xfrm>
          <a:off x="21088427" y="1002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43655</xdr:rowOff>
    </xdr:from>
    <xdr:to>
      <xdr:col>29</xdr:col>
      <xdr:colOff>517525</xdr:colOff>
      <xdr:row>54</xdr:row>
      <xdr:rowOff>1593</xdr:rowOff>
    </xdr:to>
    <xdr:cxnSp macro="">
      <xdr:nvCxnSpPr>
        <xdr:cNvPr id="797" name="直線コネクタ 796"/>
        <xdr:cNvCxnSpPr/>
      </xdr:nvCxnSpPr>
      <xdr:spPr>
        <a:xfrm>
          <a:off x="19545300" y="8959055"/>
          <a:ext cx="889000" cy="30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8" name="フローチャート : 判断 797"/>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87117</xdr:rowOff>
    </xdr:from>
    <xdr:ext cx="469744" cy="259045"/>
    <xdr:sp macro="" textlink="">
      <xdr:nvSpPr>
        <xdr:cNvPr id="799" name="テキスト ボックス 798"/>
        <xdr:cNvSpPr txBox="1"/>
      </xdr:nvSpPr>
      <xdr:spPr>
        <a:xfrm>
          <a:off x="20199427"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134671</xdr:rowOff>
    </xdr:from>
    <xdr:to>
      <xdr:col>28</xdr:col>
      <xdr:colOff>314325</xdr:colOff>
      <xdr:row>52</xdr:row>
      <xdr:rowOff>43655</xdr:rowOff>
    </xdr:to>
    <xdr:cxnSp macro="">
      <xdr:nvCxnSpPr>
        <xdr:cNvPr id="800" name="直線コネクタ 799"/>
        <xdr:cNvCxnSpPr/>
      </xdr:nvCxnSpPr>
      <xdr:spPr>
        <a:xfrm>
          <a:off x="18656300" y="8707171"/>
          <a:ext cx="889000" cy="25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801" name="フローチャート : 判断 800"/>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76569</xdr:rowOff>
    </xdr:from>
    <xdr:ext cx="469744" cy="259045"/>
    <xdr:sp macro="" textlink="">
      <xdr:nvSpPr>
        <xdr:cNvPr id="802" name="テキスト ボックス 801"/>
        <xdr:cNvSpPr txBox="1"/>
      </xdr:nvSpPr>
      <xdr:spPr>
        <a:xfrm>
          <a:off x="19310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803" name="フローチャート : 判断 802"/>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73172</xdr:rowOff>
    </xdr:from>
    <xdr:ext cx="469744" cy="259045"/>
    <xdr:sp macro="" textlink="">
      <xdr:nvSpPr>
        <xdr:cNvPr id="804" name="テキスト ボックス 803"/>
        <xdr:cNvSpPr txBox="1"/>
      </xdr:nvSpPr>
      <xdr:spPr>
        <a:xfrm>
          <a:off x="18421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100134</xdr:rowOff>
    </xdr:from>
    <xdr:to>
      <xdr:col>32</xdr:col>
      <xdr:colOff>238125</xdr:colOff>
      <xdr:row>56</xdr:row>
      <xdr:rowOff>30284</xdr:rowOff>
    </xdr:to>
    <xdr:sp macro="" textlink="">
      <xdr:nvSpPr>
        <xdr:cNvPr id="810" name="円/楕円 809"/>
        <xdr:cNvSpPr/>
      </xdr:nvSpPr>
      <xdr:spPr>
        <a:xfrm>
          <a:off x="22110700" y="95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123011</xdr:rowOff>
    </xdr:from>
    <xdr:ext cx="534377" cy="259045"/>
    <xdr:sp macro="" textlink="">
      <xdr:nvSpPr>
        <xdr:cNvPr id="811" name="貸付金該当値テキスト"/>
        <xdr:cNvSpPr txBox="1"/>
      </xdr:nvSpPr>
      <xdr:spPr>
        <a:xfrm>
          <a:off x="22212300" y="938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19,406</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123549</xdr:rowOff>
    </xdr:from>
    <xdr:to>
      <xdr:col>31</xdr:col>
      <xdr:colOff>85725</xdr:colOff>
      <xdr:row>55</xdr:row>
      <xdr:rowOff>53699</xdr:rowOff>
    </xdr:to>
    <xdr:sp macro="" textlink="">
      <xdr:nvSpPr>
        <xdr:cNvPr id="812" name="円/楕円 811"/>
        <xdr:cNvSpPr/>
      </xdr:nvSpPr>
      <xdr:spPr>
        <a:xfrm>
          <a:off x="21272500" y="93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70226</xdr:rowOff>
    </xdr:from>
    <xdr:ext cx="534377" cy="259045"/>
    <xdr:sp macro="" textlink="">
      <xdr:nvSpPr>
        <xdr:cNvPr id="813" name="テキスト ボックス 812"/>
        <xdr:cNvSpPr txBox="1"/>
      </xdr:nvSpPr>
      <xdr:spPr>
        <a:xfrm>
          <a:off x="21056111" y="915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23,939</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122243</xdr:rowOff>
    </xdr:from>
    <xdr:to>
      <xdr:col>29</xdr:col>
      <xdr:colOff>568325</xdr:colOff>
      <xdr:row>54</xdr:row>
      <xdr:rowOff>52393</xdr:rowOff>
    </xdr:to>
    <xdr:sp macro="" textlink="">
      <xdr:nvSpPr>
        <xdr:cNvPr id="814" name="円/楕円 813"/>
        <xdr:cNvSpPr/>
      </xdr:nvSpPr>
      <xdr:spPr>
        <a:xfrm>
          <a:off x="20383500" y="92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68920</xdr:rowOff>
    </xdr:from>
    <xdr:ext cx="534377" cy="259045"/>
    <xdr:sp macro="" textlink="">
      <xdr:nvSpPr>
        <xdr:cNvPr id="815" name="テキスト ボックス 814"/>
        <xdr:cNvSpPr txBox="1"/>
      </xdr:nvSpPr>
      <xdr:spPr>
        <a:xfrm>
          <a:off x="20167111" y="898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29,229</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164305</xdr:rowOff>
    </xdr:from>
    <xdr:to>
      <xdr:col>28</xdr:col>
      <xdr:colOff>365125</xdr:colOff>
      <xdr:row>52</xdr:row>
      <xdr:rowOff>94455</xdr:rowOff>
    </xdr:to>
    <xdr:sp macro="" textlink="">
      <xdr:nvSpPr>
        <xdr:cNvPr id="816" name="円/楕円 815"/>
        <xdr:cNvSpPr/>
      </xdr:nvSpPr>
      <xdr:spPr>
        <a:xfrm>
          <a:off x="19494500" y="89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110982</xdr:rowOff>
    </xdr:from>
    <xdr:ext cx="534377" cy="259045"/>
    <xdr:sp macro="" textlink="">
      <xdr:nvSpPr>
        <xdr:cNvPr id="817" name="テキスト ボックス 816"/>
        <xdr:cNvSpPr txBox="1"/>
      </xdr:nvSpPr>
      <xdr:spPr>
        <a:xfrm>
          <a:off x="19278111" y="868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38,441</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83871</xdr:rowOff>
    </xdr:from>
    <xdr:to>
      <xdr:col>27</xdr:col>
      <xdr:colOff>161925</xdr:colOff>
      <xdr:row>51</xdr:row>
      <xdr:rowOff>14021</xdr:rowOff>
    </xdr:to>
    <xdr:sp macro="" textlink="">
      <xdr:nvSpPr>
        <xdr:cNvPr id="818" name="円/楕円 817"/>
        <xdr:cNvSpPr/>
      </xdr:nvSpPr>
      <xdr:spPr>
        <a:xfrm>
          <a:off x="18605500" y="865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30548</xdr:rowOff>
    </xdr:from>
    <xdr:ext cx="534377" cy="259045"/>
    <xdr:sp macro="" textlink="">
      <xdr:nvSpPr>
        <xdr:cNvPr id="819" name="テキスト ボックス 818"/>
        <xdr:cNvSpPr txBox="1"/>
      </xdr:nvSpPr>
      <xdr:spPr>
        <a:xfrm>
          <a:off x="18389111" y="843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4" name="直線コネクタ 843"/>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5"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6" name="直線コネクタ 845"/>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7"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8" name="直線コネクタ 847"/>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56108</xdr:rowOff>
    </xdr:from>
    <xdr:to>
      <xdr:col>32</xdr:col>
      <xdr:colOff>187325</xdr:colOff>
      <xdr:row>76</xdr:row>
      <xdr:rowOff>62737</xdr:rowOff>
    </xdr:to>
    <xdr:cxnSp macro="">
      <xdr:nvCxnSpPr>
        <xdr:cNvPr id="849" name="直線コネクタ 848"/>
        <xdr:cNvCxnSpPr/>
      </xdr:nvCxnSpPr>
      <xdr:spPr>
        <a:xfrm>
          <a:off x="21323300" y="13086308"/>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50"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51" name="フローチャート : 判断 850"/>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56108</xdr:rowOff>
    </xdr:from>
    <xdr:to>
      <xdr:col>31</xdr:col>
      <xdr:colOff>34925</xdr:colOff>
      <xdr:row>76</xdr:row>
      <xdr:rowOff>109049</xdr:rowOff>
    </xdr:to>
    <xdr:cxnSp macro="">
      <xdr:nvCxnSpPr>
        <xdr:cNvPr id="852" name="直線コネクタ 851"/>
        <xdr:cNvCxnSpPr/>
      </xdr:nvCxnSpPr>
      <xdr:spPr>
        <a:xfrm flipV="1">
          <a:off x="20434300" y="13086308"/>
          <a:ext cx="889000" cy="5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53" name="フローチャート : 判断 852"/>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54" name="テキスト ボックス 853"/>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109049</xdr:rowOff>
    </xdr:from>
    <xdr:to>
      <xdr:col>29</xdr:col>
      <xdr:colOff>517525</xdr:colOff>
      <xdr:row>76</xdr:row>
      <xdr:rowOff>132556</xdr:rowOff>
    </xdr:to>
    <xdr:cxnSp macro="">
      <xdr:nvCxnSpPr>
        <xdr:cNvPr id="855" name="直線コネクタ 854"/>
        <xdr:cNvCxnSpPr/>
      </xdr:nvCxnSpPr>
      <xdr:spPr>
        <a:xfrm flipV="1">
          <a:off x="19545300" y="13139249"/>
          <a:ext cx="8890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6" name="フローチャート : 判断 855"/>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7" name="テキスト ボックス 856"/>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130651</xdr:rowOff>
    </xdr:from>
    <xdr:to>
      <xdr:col>28</xdr:col>
      <xdr:colOff>314325</xdr:colOff>
      <xdr:row>76</xdr:row>
      <xdr:rowOff>132556</xdr:rowOff>
    </xdr:to>
    <xdr:cxnSp macro="">
      <xdr:nvCxnSpPr>
        <xdr:cNvPr id="858" name="直線コネクタ 857"/>
        <xdr:cNvCxnSpPr/>
      </xdr:nvCxnSpPr>
      <xdr:spPr>
        <a:xfrm>
          <a:off x="18656300" y="1316085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9" name="フローチャート : 判断 858"/>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73772</xdr:rowOff>
    </xdr:from>
    <xdr:ext cx="534377" cy="259045"/>
    <xdr:sp macro="" textlink="">
      <xdr:nvSpPr>
        <xdr:cNvPr id="860" name="テキスト ボックス 859"/>
        <xdr:cNvSpPr txBox="1"/>
      </xdr:nvSpPr>
      <xdr:spPr>
        <a:xfrm>
          <a:off x="19278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61" name="フローチャート : 判断 860"/>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104747</xdr:rowOff>
    </xdr:from>
    <xdr:ext cx="534377" cy="259045"/>
    <xdr:sp macro="" textlink="">
      <xdr:nvSpPr>
        <xdr:cNvPr id="862" name="テキスト ボックス 861"/>
        <xdr:cNvSpPr txBox="1"/>
      </xdr:nvSpPr>
      <xdr:spPr>
        <a:xfrm>
          <a:off x="18389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11937</xdr:rowOff>
    </xdr:from>
    <xdr:to>
      <xdr:col>32</xdr:col>
      <xdr:colOff>238125</xdr:colOff>
      <xdr:row>76</xdr:row>
      <xdr:rowOff>113537</xdr:rowOff>
    </xdr:to>
    <xdr:sp macro="" textlink="">
      <xdr:nvSpPr>
        <xdr:cNvPr id="868" name="円/楕円 867"/>
        <xdr:cNvSpPr/>
      </xdr:nvSpPr>
      <xdr:spPr>
        <a:xfrm>
          <a:off x="22110700" y="130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161814</xdr:rowOff>
    </xdr:from>
    <xdr:ext cx="534377" cy="259045"/>
    <xdr:sp macro="" textlink="">
      <xdr:nvSpPr>
        <xdr:cNvPr id="869" name="繰出金該当値テキスト"/>
        <xdr:cNvSpPr txBox="1"/>
      </xdr:nvSpPr>
      <xdr:spPr>
        <a:xfrm>
          <a:off x="22212300" y="1302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46,040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5308</xdr:rowOff>
    </xdr:from>
    <xdr:to>
      <xdr:col>31</xdr:col>
      <xdr:colOff>85725</xdr:colOff>
      <xdr:row>76</xdr:row>
      <xdr:rowOff>106908</xdr:rowOff>
    </xdr:to>
    <xdr:sp macro="" textlink="">
      <xdr:nvSpPr>
        <xdr:cNvPr id="870" name="円/楕円 869"/>
        <xdr:cNvSpPr/>
      </xdr:nvSpPr>
      <xdr:spPr>
        <a:xfrm>
          <a:off x="21272500" y="1303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98035</xdr:rowOff>
    </xdr:from>
    <xdr:ext cx="534377" cy="259045"/>
    <xdr:sp macro="" textlink="">
      <xdr:nvSpPr>
        <xdr:cNvPr id="871" name="テキスト ボックス 870"/>
        <xdr:cNvSpPr txBox="1"/>
      </xdr:nvSpPr>
      <xdr:spPr>
        <a:xfrm>
          <a:off x="21056111" y="1312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58249</xdr:rowOff>
    </xdr:from>
    <xdr:to>
      <xdr:col>29</xdr:col>
      <xdr:colOff>568325</xdr:colOff>
      <xdr:row>76</xdr:row>
      <xdr:rowOff>159849</xdr:rowOff>
    </xdr:to>
    <xdr:sp macro="" textlink="">
      <xdr:nvSpPr>
        <xdr:cNvPr id="872" name="円/楕円 871"/>
        <xdr:cNvSpPr/>
      </xdr:nvSpPr>
      <xdr:spPr>
        <a:xfrm>
          <a:off x="20383500" y="1308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150976</xdr:rowOff>
    </xdr:from>
    <xdr:ext cx="534377" cy="259045"/>
    <xdr:sp macro="" textlink="">
      <xdr:nvSpPr>
        <xdr:cNvPr id="873" name="テキスト ボックス 872"/>
        <xdr:cNvSpPr txBox="1"/>
      </xdr:nvSpPr>
      <xdr:spPr>
        <a:xfrm>
          <a:off x="20167111" y="1318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81756</xdr:rowOff>
    </xdr:from>
    <xdr:to>
      <xdr:col>28</xdr:col>
      <xdr:colOff>365125</xdr:colOff>
      <xdr:row>77</xdr:row>
      <xdr:rowOff>11906</xdr:rowOff>
    </xdr:to>
    <xdr:sp macro="" textlink="">
      <xdr:nvSpPr>
        <xdr:cNvPr id="874" name="円/楕円 873"/>
        <xdr:cNvSpPr/>
      </xdr:nvSpPr>
      <xdr:spPr>
        <a:xfrm>
          <a:off x="19494500" y="131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3033</xdr:rowOff>
    </xdr:from>
    <xdr:ext cx="534377" cy="259045"/>
    <xdr:sp macro="" textlink="">
      <xdr:nvSpPr>
        <xdr:cNvPr id="875" name="テキスト ボックス 874"/>
        <xdr:cNvSpPr txBox="1"/>
      </xdr:nvSpPr>
      <xdr:spPr>
        <a:xfrm>
          <a:off x="19278111" y="132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79851</xdr:rowOff>
    </xdr:from>
    <xdr:to>
      <xdr:col>27</xdr:col>
      <xdr:colOff>161925</xdr:colOff>
      <xdr:row>77</xdr:row>
      <xdr:rowOff>10001</xdr:rowOff>
    </xdr:to>
    <xdr:sp macro="" textlink="">
      <xdr:nvSpPr>
        <xdr:cNvPr id="876" name="円/楕円 875"/>
        <xdr:cNvSpPr/>
      </xdr:nvSpPr>
      <xdr:spPr>
        <a:xfrm>
          <a:off x="18605500" y="131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1128</xdr:rowOff>
    </xdr:from>
    <xdr:ext cx="534377" cy="259045"/>
    <xdr:sp macro="" textlink="">
      <xdr:nvSpPr>
        <xdr:cNvPr id="877" name="テキスト ボックス 876"/>
        <xdr:cNvSpPr txBox="1"/>
      </xdr:nvSpPr>
      <xdr:spPr>
        <a:xfrm>
          <a:off x="18389111" y="1320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8" name="直線コネクタ 887"/>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9" name="テキスト ボックス 888"/>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90" name="直線コネクタ 889"/>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91" name="テキスト ボックス 890"/>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92" name="直線コネクタ 891"/>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93" name="テキスト ボックス 892"/>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4" name="直線コネクタ 893"/>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5" name="テキスト ボックス 894"/>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7" name="テキスト ボックス 896"/>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9" name="直線コネクタ 898"/>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900"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1" name="直線コネクタ 90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902"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903" name="直線コネクタ 902"/>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4" name="直線コネクタ 903"/>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5"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6" name="フローチャート : 判断 905"/>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7" name="直線コネクタ 906"/>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8" name="フローチャート : 判断 907"/>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9" name="テキスト ボックス 908"/>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10" name="直線コネクタ 909"/>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11" name="フローチャート : 判断 910"/>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12" name="テキスト ボックス 911"/>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13" name="直線コネクタ 912"/>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4" name="フローチャート : 判断 913"/>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5" name="テキスト ボックス 914"/>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6" name="フローチャート : 判断 915"/>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7" name="テキスト ボックス 916"/>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23" name="円/楕円 922"/>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4"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5" name="円/楕円 924"/>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6" name="テキスト ボックス 925"/>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7" name="円/楕円 926"/>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8" name="テキスト ボックス 92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9" name="円/楕円 928"/>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30" name="テキスト ボックス 929"/>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31" name="円/楕円 930"/>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32" name="テキスト ボックス 931"/>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・維持補修費が平成</a:t>
          </a:r>
          <a:r>
            <a:rPr kumimoji="1" lang="en-US" altLang="ja-JP" sz="1300">
              <a:latin typeface="ＭＳ Ｐゴシック"/>
            </a:rPr>
            <a:t>26</a:t>
          </a:r>
          <a:r>
            <a:rPr kumimoji="1" lang="ja-JP" altLang="en-US" sz="1300">
              <a:latin typeface="ＭＳ Ｐゴシック"/>
            </a:rPr>
            <a:t>年度以前の推移に増加したのは、維持補修費の大半を占める除排雪経費が、例年並みとなったことによる。（平成</a:t>
          </a:r>
          <a:r>
            <a:rPr kumimoji="1" lang="en-US" altLang="ja-JP" sz="1300">
              <a:latin typeface="ＭＳ Ｐゴシック"/>
            </a:rPr>
            <a:t>27</a:t>
          </a:r>
          <a:r>
            <a:rPr kumimoji="1" lang="ja-JP" altLang="en-US" sz="1300">
              <a:latin typeface="ＭＳ Ｐゴシック"/>
            </a:rPr>
            <a:t>年度は暖冬少雪により減少）</a:t>
          </a:r>
          <a:endParaRPr kumimoji="1" lang="en-US" altLang="ja-JP" sz="1300">
            <a:latin typeface="ＭＳ Ｐゴシック"/>
          </a:endParaRPr>
        </a:p>
        <a:p>
          <a:r>
            <a:rPr kumimoji="1" lang="ja-JP" altLang="en-US" sz="1300">
              <a:latin typeface="ＭＳ Ｐゴシック"/>
            </a:rPr>
            <a:t>・貸付金は貸付金残高及び新規貸付金の減少により減少傾向となっている。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新潟県妙高市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33,577
33,343
445.63
22,994,173
20,843,704
1,887,170
12,366,363
19,966,929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18.9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104104</xdr:rowOff>
    </xdr:from>
    <xdr:to>
      <xdr:col>6</xdr:col>
      <xdr:colOff>511175</xdr:colOff>
      <xdr:row>37</xdr:row>
      <xdr:rowOff>40749</xdr:rowOff>
    </xdr:to>
    <xdr:cxnSp macro="">
      <xdr:nvCxnSpPr>
        <xdr:cNvPr id="63" name="直線コネクタ 62"/>
        <xdr:cNvCxnSpPr/>
      </xdr:nvCxnSpPr>
      <xdr:spPr>
        <a:xfrm>
          <a:off x="3797300" y="6276304"/>
          <a:ext cx="838200" cy="10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104104</xdr:rowOff>
    </xdr:from>
    <xdr:to>
      <xdr:col>5</xdr:col>
      <xdr:colOff>358775</xdr:colOff>
      <xdr:row>37</xdr:row>
      <xdr:rowOff>8092</xdr:rowOff>
    </xdr:to>
    <xdr:cxnSp macro="">
      <xdr:nvCxnSpPr>
        <xdr:cNvPr id="66" name="直線コネクタ 65"/>
        <xdr:cNvCxnSpPr/>
      </xdr:nvCxnSpPr>
      <xdr:spPr>
        <a:xfrm flipV="1">
          <a:off x="2908300" y="627630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634</xdr:rowOff>
    </xdr:from>
    <xdr:ext cx="469744" cy="259045"/>
    <xdr:sp macro="" textlink="">
      <xdr:nvSpPr>
        <xdr:cNvPr id="68" name="テキスト ボックス 67"/>
        <xdr:cNvSpPr txBox="1"/>
      </xdr:nvSpPr>
      <xdr:spPr>
        <a:xfrm>
          <a:off x="3562427"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8092</xdr:rowOff>
    </xdr:from>
    <xdr:to>
      <xdr:col>4</xdr:col>
      <xdr:colOff>155575</xdr:colOff>
      <xdr:row>37</xdr:row>
      <xdr:rowOff>39116</xdr:rowOff>
    </xdr:to>
    <xdr:cxnSp macro="">
      <xdr:nvCxnSpPr>
        <xdr:cNvPr id="69" name="直線コネクタ 68"/>
        <xdr:cNvCxnSpPr/>
      </xdr:nvCxnSpPr>
      <xdr:spPr>
        <a:xfrm flipV="1">
          <a:off x="2019300" y="63517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102851</xdr:rowOff>
    </xdr:from>
    <xdr:ext cx="469744" cy="259045"/>
    <xdr:sp macro="" textlink="">
      <xdr:nvSpPr>
        <xdr:cNvPr id="71" name="テキスト ボックス 70"/>
        <xdr:cNvSpPr txBox="1"/>
      </xdr:nvSpPr>
      <xdr:spPr>
        <a:xfrm>
          <a:off x="2673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158641</xdr:rowOff>
    </xdr:from>
    <xdr:to>
      <xdr:col>2</xdr:col>
      <xdr:colOff>638175</xdr:colOff>
      <xdr:row>37</xdr:row>
      <xdr:rowOff>39116</xdr:rowOff>
    </xdr:to>
    <xdr:cxnSp macro="">
      <xdr:nvCxnSpPr>
        <xdr:cNvPr id="72" name="直線コネクタ 71"/>
        <xdr:cNvCxnSpPr/>
      </xdr:nvCxnSpPr>
      <xdr:spPr>
        <a:xfrm>
          <a:off x="1130300" y="6330841"/>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126364</xdr:rowOff>
    </xdr:from>
    <xdr:ext cx="469744" cy="259045"/>
    <xdr:sp macro="" textlink="">
      <xdr:nvSpPr>
        <xdr:cNvPr id="74" name="テキスト ボックス 73"/>
        <xdr:cNvSpPr txBox="1"/>
      </xdr:nvSpPr>
      <xdr:spPr>
        <a:xfrm>
          <a:off x="1784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63009</xdr:rowOff>
    </xdr:from>
    <xdr:ext cx="469744" cy="259045"/>
    <xdr:sp macro="" textlink="">
      <xdr:nvSpPr>
        <xdr:cNvPr id="76" name="テキスト ボックス 75"/>
        <xdr:cNvSpPr txBox="1"/>
      </xdr:nvSpPr>
      <xdr:spPr>
        <a:xfrm>
          <a:off x="895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161399</xdr:rowOff>
    </xdr:from>
    <xdr:to>
      <xdr:col>6</xdr:col>
      <xdr:colOff>561975</xdr:colOff>
      <xdr:row>37</xdr:row>
      <xdr:rowOff>91549</xdr:rowOff>
    </xdr:to>
    <xdr:sp macro="" textlink="">
      <xdr:nvSpPr>
        <xdr:cNvPr id="82" name="円/楕円 81"/>
        <xdr:cNvSpPr/>
      </xdr:nvSpPr>
      <xdr:spPr>
        <a:xfrm>
          <a:off x="4584700" y="633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139826</xdr:rowOff>
    </xdr:from>
    <xdr:ext cx="469744" cy="259045"/>
    <xdr:sp macro="" textlink="">
      <xdr:nvSpPr>
        <xdr:cNvPr id="83" name="議会費該当値テキスト"/>
        <xdr:cNvSpPr txBox="1"/>
      </xdr:nvSpPr>
      <xdr:spPr>
        <a:xfrm>
          <a:off x="4686300" y="631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53304</xdr:rowOff>
    </xdr:from>
    <xdr:to>
      <xdr:col>5</xdr:col>
      <xdr:colOff>409575</xdr:colOff>
      <xdr:row>36</xdr:row>
      <xdr:rowOff>154904</xdr:rowOff>
    </xdr:to>
    <xdr:sp macro="" textlink="">
      <xdr:nvSpPr>
        <xdr:cNvPr id="84" name="円/楕円 83"/>
        <xdr:cNvSpPr/>
      </xdr:nvSpPr>
      <xdr:spPr>
        <a:xfrm>
          <a:off x="3746500" y="62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146031</xdr:rowOff>
    </xdr:from>
    <xdr:ext cx="469744" cy="259045"/>
    <xdr:sp macro="" textlink="">
      <xdr:nvSpPr>
        <xdr:cNvPr id="85" name="テキスト ボックス 84"/>
        <xdr:cNvSpPr txBox="1"/>
      </xdr:nvSpPr>
      <xdr:spPr>
        <a:xfrm>
          <a:off x="3562427" y="631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128742</xdr:rowOff>
    </xdr:from>
    <xdr:to>
      <xdr:col>4</xdr:col>
      <xdr:colOff>206375</xdr:colOff>
      <xdr:row>37</xdr:row>
      <xdr:rowOff>58892</xdr:rowOff>
    </xdr:to>
    <xdr:sp macro="" textlink="">
      <xdr:nvSpPr>
        <xdr:cNvPr id="86" name="円/楕円 85"/>
        <xdr:cNvSpPr/>
      </xdr:nvSpPr>
      <xdr:spPr>
        <a:xfrm>
          <a:off x="2857500" y="630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50019</xdr:rowOff>
    </xdr:from>
    <xdr:ext cx="469744" cy="259045"/>
    <xdr:sp macro="" textlink="">
      <xdr:nvSpPr>
        <xdr:cNvPr id="87" name="テキスト ボックス 86"/>
        <xdr:cNvSpPr txBox="1"/>
      </xdr:nvSpPr>
      <xdr:spPr>
        <a:xfrm>
          <a:off x="2673427" y="639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159766</xdr:rowOff>
    </xdr:from>
    <xdr:to>
      <xdr:col>3</xdr:col>
      <xdr:colOff>3175</xdr:colOff>
      <xdr:row>37</xdr:row>
      <xdr:rowOff>89916</xdr:rowOff>
    </xdr:to>
    <xdr:sp macro="" textlink="">
      <xdr:nvSpPr>
        <xdr:cNvPr id="88" name="円/楕円 87"/>
        <xdr:cNvSpPr/>
      </xdr:nvSpPr>
      <xdr:spPr>
        <a:xfrm>
          <a:off x="1968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81043</xdr:rowOff>
    </xdr:from>
    <xdr:ext cx="469744" cy="259045"/>
    <xdr:sp macro="" textlink="">
      <xdr:nvSpPr>
        <xdr:cNvPr id="89" name="テキスト ボックス 88"/>
        <xdr:cNvSpPr txBox="1"/>
      </xdr:nvSpPr>
      <xdr:spPr>
        <a:xfrm>
          <a:off x="1784427" y="64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107841</xdr:rowOff>
    </xdr:from>
    <xdr:to>
      <xdr:col>1</xdr:col>
      <xdr:colOff>485775</xdr:colOff>
      <xdr:row>37</xdr:row>
      <xdr:rowOff>37991</xdr:rowOff>
    </xdr:to>
    <xdr:sp macro="" textlink="">
      <xdr:nvSpPr>
        <xdr:cNvPr id="90" name="円/楕円 89"/>
        <xdr:cNvSpPr/>
      </xdr:nvSpPr>
      <xdr:spPr>
        <a:xfrm>
          <a:off x="1079500" y="628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29118</xdr:rowOff>
    </xdr:from>
    <xdr:ext cx="469744" cy="259045"/>
    <xdr:sp macro="" textlink="">
      <xdr:nvSpPr>
        <xdr:cNvPr id="91" name="テキスト ボックス 90"/>
        <xdr:cNvSpPr txBox="1"/>
      </xdr:nvSpPr>
      <xdr:spPr>
        <a:xfrm>
          <a:off x="895427" y="637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41150</xdr:rowOff>
    </xdr:from>
    <xdr:to>
      <xdr:col>6</xdr:col>
      <xdr:colOff>511175</xdr:colOff>
      <xdr:row>58</xdr:row>
      <xdr:rowOff>8628</xdr:rowOff>
    </xdr:to>
    <xdr:cxnSp macro="">
      <xdr:nvCxnSpPr>
        <xdr:cNvPr id="120" name="直線コネクタ 119"/>
        <xdr:cNvCxnSpPr/>
      </xdr:nvCxnSpPr>
      <xdr:spPr>
        <a:xfrm>
          <a:off x="3797300" y="9642350"/>
          <a:ext cx="838200" cy="3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41150</xdr:rowOff>
    </xdr:from>
    <xdr:to>
      <xdr:col>5</xdr:col>
      <xdr:colOff>358775</xdr:colOff>
      <xdr:row>57</xdr:row>
      <xdr:rowOff>139220</xdr:rowOff>
    </xdr:to>
    <xdr:cxnSp macro="">
      <xdr:nvCxnSpPr>
        <xdr:cNvPr id="123" name="直線コネクタ 122"/>
        <xdr:cNvCxnSpPr/>
      </xdr:nvCxnSpPr>
      <xdr:spPr>
        <a:xfrm flipV="1">
          <a:off x="2908300" y="9642350"/>
          <a:ext cx="889000" cy="26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3011</xdr:rowOff>
    </xdr:from>
    <xdr:ext cx="534377" cy="259045"/>
    <xdr:sp macro="" textlink="">
      <xdr:nvSpPr>
        <xdr:cNvPr id="125" name="テキスト ボックス 124"/>
        <xdr:cNvSpPr txBox="1"/>
      </xdr:nvSpPr>
      <xdr:spPr>
        <a:xfrm>
          <a:off x="3530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91420</xdr:rowOff>
    </xdr:from>
    <xdr:to>
      <xdr:col>4</xdr:col>
      <xdr:colOff>155575</xdr:colOff>
      <xdr:row>57</xdr:row>
      <xdr:rowOff>139220</xdr:rowOff>
    </xdr:to>
    <xdr:cxnSp macro="">
      <xdr:nvCxnSpPr>
        <xdr:cNvPr id="126" name="直線コネクタ 125"/>
        <xdr:cNvCxnSpPr/>
      </xdr:nvCxnSpPr>
      <xdr:spPr>
        <a:xfrm>
          <a:off x="2019300" y="9864070"/>
          <a:ext cx="889000" cy="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91420</xdr:rowOff>
    </xdr:from>
    <xdr:to>
      <xdr:col>2</xdr:col>
      <xdr:colOff>638175</xdr:colOff>
      <xdr:row>57</xdr:row>
      <xdr:rowOff>162667</xdr:rowOff>
    </xdr:to>
    <xdr:cxnSp macro="">
      <xdr:nvCxnSpPr>
        <xdr:cNvPr id="129" name="直線コネクタ 128"/>
        <xdr:cNvCxnSpPr/>
      </xdr:nvCxnSpPr>
      <xdr:spPr>
        <a:xfrm flipV="1">
          <a:off x="1130300" y="9864070"/>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129278</xdr:rowOff>
    </xdr:from>
    <xdr:to>
      <xdr:col>6</xdr:col>
      <xdr:colOff>561975</xdr:colOff>
      <xdr:row>58</xdr:row>
      <xdr:rowOff>59428</xdr:rowOff>
    </xdr:to>
    <xdr:sp macro="" textlink="">
      <xdr:nvSpPr>
        <xdr:cNvPr id="139" name="円/楕円 138"/>
        <xdr:cNvSpPr/>
      </xdr:nvSpPr>
      <xdr:spPr>
        <a:xfrm>
          <a:off x="4584700" y="99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63844</xdr:rowOff>
    </xdr:from>
    <xdr:ext cx="534377" cy="259045"/>
    <xdr:sp macro="" textlink="">
      <xdr:nvSpPr>
        <xdr:cNvPr id="140" name="総務費該当値テキスト"/>
        <xdr:cNvSpPr txBox="1"/>
      </xdr:nvSpPr>
      <xdr:spPr>
        <a:xfrm>
          <a:off x="4686300" y="983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54,402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161800</xdr:rowOff>
    </xdr:from>
    <xdr:to>
      <xdr:col>5</xdr:col>
      <xdr:colOff>409575</xdr:colOff>
      <xdr:row>56</xdr:row>
      <xdr:rowOff>91950</xdr:rowOff>
    </xdr:to>
    <xdr:sp macro="" textlink="">
      <xdr:nvSpPr>
        <xdr:cNvPr id="141" name="円/楕円 140"/>
        <xdr:cNvSpPr/>
      </xdr:nvSpPr>
      <xdr:spPr>
        <a:xfrm>
          <a:off x="3746500" y="95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108477</xdr:rowOff>
    </xdr:from>
    <xdr:ext cx="599010" cy="259045"/>
    <xdr:sp macro="" textlink="">
      <xdr:nvSpPr>
        <xdr:cNvPr id="142" name="テキスト ボックス 141"/>
        <xdr:cNvSpPr txBox="1"/>
      </xdr:nvSpPr>
      <xdr:spPr>
        <a:xfrm>
          <a:off x="3497794" y="936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135,866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88420</xdr:rowOff>
    </xdr:from>
    <xdr:to>
      <xdr:col>4</xdr:col>
      <xdr:colOff>206375</xdr:colOff>
      <xdr:row>58</xdr:row>
      <xdr:rowOff>18570</xdr:rowOff>
    </xdr:to>
    <xdr:sp macro="" textlink="">
      <xdr:nvSpPr>
        <xdr:cNvPr id="143" name="円/楕円 142"/>
        <xdr:cNvSpPr/>
      </xdr:nvSpPr>
      <xdr:spPr>
        <a:xfrm>
          <a:off x="2857500" y="986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9697</xdr:rowOff>
    </xdr:from>
    <xdr:ext cx="534377" cy="259045"/>
    <xdr:sp macro="" textlink="">
      <xdr:nvSpPr>
        <xdr:cNvPr id="144" name="テキスト ボックス 143"/>
        <xdr:cNvSpPr txBox="1"/>
      </xdr:nvSpPr>
      <xdr:spPr>
        <a:xfrm>
          <a:off x="2641111" y="995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40620</xdr:rowOff>
    </xdr:from>
    <xdr:to>
      <xdr:col>3</xdr:col>
      <xdr:colOff>3175</xdr:colOff>
      <xdr:row>57</xdr:row>
      <xdr:rowOff>142220</xdr:rowOff>
    </xdr:to>
    <xdr:sp macro="" textlink="">
      <xdr:nvSpPr>
        <xdr:cNvPr id="145" name="円/楕円 144"/>
        <xdr:cNvSpPr/>
      </xdr:nvSpPr>
      <xdr:spPr>
        <a:xfrm>
          <a:off x="1968500" y="98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133347</xdr:rowOff>
    </xdr:from>
    <xdr:ext cx="534377" cy="259045"/>
    <xdr:sp macro="" textlink="">
      <xdr:nvSpPr>
        <xdr:cNvPr id="146" name="テキスト ボックス 145"/>
        <xdr:cNvSpPr txBox="1"/>
      </xdr:nvSpPr>
      <xdr:spPr>
        <a:xfrm>
          <a:off x="1752111" y="990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111867</xdr:rowOff>
    </xdr:from>
    <xdr:to>
      <xdr:col>1</xdr:col>
      <xdr:colOff>485775</xdr:colOff>
      <xdr:row>58</xdr:row>
      <xdr:rowOff>42017</xdr:rowOff>
    </xdr:to>
    <xdr:sp macro="" textlink="">
      <xdr:nvSpPr>
        <xdr:cNvPr id="147" name="円/楕円 146"/>
        <xdr:cNvSpPr/>
      </xdr:nvSpPr>
      <xdr:spPr>
        <a:xfrm>
          <a:off x="1079500" y="988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33144</xdr:rowOff>
    </xdr:from>
    <xdr:ext cx="534377" cy="259045"/>
    <xdr:sp macro="" textlink="">
      <xdr:nvSpPr>
        <xdr:cNvPr id="148" name="テキスト ボックス 147"/>
        <xdr:cNvSpPr txBox="1"/>
      </xdr:nvSpPr>
      <xdr:spPr>
        <a:xfrm>
          <a:off x="863111" y="997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25860</xdr:rowOff>
    </xdr:from>
    <xdr:to>
      <xdr:col>6</xdr:col>
      <xdr:colOff>511175</xdr:colOff>
      <xdr:row>78</xdr:row>
      <xdr:rowOff>104930</xdr:rowOff>
    </xdr:to>
    <xdr:cxnSp macro="">
      <xdr:nvCxnSpPr>
        <xdr:cNvPr id="178" name="直線コネクタ 177"/>
        <xdr:cNvCxnSpPr/>
      </xdr:nvCxnSpPr>
      <xdr:spPr>
        <a:xfrm flipV="1">
          <a:off x="3797300" y="13398960"/>
          <a:ext cx="838200" cy="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128790</xdr:rowOff>
    </xdr:from>
    <xdr:ext cx="599010" cy="259045"/>
    <xdr:sp macro="" textlink="">
      <xdr:nvSpPr>
        <xdr:cNvPr id="179" name="民生費平均値テキスト"/>
        <xdr:cNvSpPr txBox="1"/>
      </xdr:nvSpPr>
      <xdr:spPr>
        <a:xfrm>
          <a:off x="4686300" y="13330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31972</xdr:rowOff>
    </xdr:from>
    <xdr:to>
      <xdr:col>5</xdr:col>
      <xdr:colOff>358775</xdr:colOff>
      <xdr:row>78</xdr:row>
      <xdr:rowOff>104930</xdr:rowOff>
    </xdr:to>
    <xdr:cxnSp macro="">
      <xdr:nvCxnSpPr>
        <xdr:cNvPr id="181" name="直線コネクタ 180"/>
        <xdr:cNvCxnSpPr/>
      </xdr:nvCxnSpPr>
      <xdr:spPr>
        <a:xfrm>
          <a:off x="2908300" y="13405072"/>
          <a:ext cx="889000" cy="7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31972</xdr:rowOff>
    </xdr:from>
    <xdr:to>
      <xdr:col>4</xdr:col>
      <xdr:colOff>155575</xdr:colOff>
      <xdr:row>78</xdr:row>
      <xdr:rowOff>42473</xdr:rowOff>
    </xdr:to>
    <xdr:cxnSp macro="">
      <xdr:nvCxnSpPr>
        <xdr:cNvPr id="184" name="直線コネクタ 183"/>
        <xdr:cNvCxnSpPr/>
      </xdr:nvCxnSpPr>
      <xdr:spPr>
        <a:xfrm flipV="1">
          <a:off x="2019300" y="13405072"/>
          <a:ext cx="889000" cy="1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42473</xdr:rowOff>
    </xdr:from>
    <xdr:to>
      <xdr:col>2</xdr:col>
      <xdr:colOff>638175</xdr:colOff>
      <xdr:row>78</xdr:row>
      <xdr:rowOff>112466</xdr:rowOff>
    </xdr:to>
    <xdr:cxnSp macro="">
      <xdr:nvCxnSpPr>
        <xdr:cNvPr id="187" name="直線コネクタ 186"/>
        <xdr:cNvCxnSpPr/>
      </xdr:nvCxnSpPr>
      <xdr:spPr>
        <a:xfrm flipV="1">
          <a:off x="1130300" y="13415573"/>
          <a:ext cx="889000" cy="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146510</xdr:rowOff>
    </xdr:from>
    <xdr:to>
      <xdr:col>6</xdr:col>
      <xdr:colOff>561975</xdr:colOff>
      <xdr:row>78</xdr:row>
      <xdr:rowOff>76660</xdr:rowOff>
    </xdr:to>
    <xdr:sp macro="" textlink="">
      <xdr:nvSpPr>
        <xdr:cNvPr id="197" name="円/楕円 196"/>
        <xdr:cNvSpPr/>
      </xdr:nvSpPr>
      <xdr:spPr>
        <a:xfrm>
          <a:off x="4584700" y="1334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169387</xdr:rowOff>
    </xdr:from>
    <xdr:ext cx="599010" cy="259045"/>
    <xdr:sp macro="" textlink="">
      <xdr:nvSpPr>
        <xdr:cNvPr id="198" name="民生費該当値テキスト"/>
        <xdr:cNvSpPr txBox="1"/>
      </xdr:nvSpPr>
      <xdr:spPr>
        <a:xfrm>
          <a:off x="4686300" y="1319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149,879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54130</xdr:rowOff>
    </xdr:from>
    <xdr:to>
      <xdr:col>5</xdr:col>
      <xdr:colOff>409575</xdr:colOff>
      <xdr:row>78</xdr:row>
      <xdr:rowOff>155730</xdr:rowOff>
    </xdr:to>
    <xdr:sp macro="" textlink="">
      <xdr:nvSpPr>
        <xdr:cNvPr id="199" name="円/楕円 198"/>
        <xdr:cNvSpPr/>
      </xdr:nvSpPr>
      <xdr:spPr>
        <a:xfrm>
          <a:off x="3746500" y="1342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146857</xdr:rowOff>
    </xdr:from>
    <xdr:ext cx="599010" cy="259045"/>
    <xdr:sp macro="" textlink="">
      <xdr:nvSpPr>
        <xdr:cNvPr id="200" name="テキスト ボックス 199"/>
        <xdr:cNvSpPr txBox="1"/>
      </xdr:nvSpPr>
      <xdr:spPr>
        <a:xfrm>
          <a:off x="3497794" y="1351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129,126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152622</xdr:rowOff>
    </xdr:from>
    <xdr:to>
      <xdr:col>4</xdr:col>
      <xdr:colOff>206375</xdr:colOff>
      <xdr:row>78</xdr:row>
      <xdr:rowOff>82772</xdr:rowOff>
    </xdr:to>
    <xdr:sp macro="" textlink="">
      <xdr:nvSpPr>
        <xdr:cNvPr id="201" name="円/楕円 200"/>
        <xdr:cNvSpPr/>
      </xdr:nvSpPr>
      <xdr:spPr>
        <a:xfrm>
          <a:off x="2857500" y="133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73899</xdr:rowOff>
    </xdr:from>
    <xdr:ext cx="599010" cy="259045"/>
    <xdr:sp macro="" textlink="">
      <xdr:nvSpPr>
        <xdr:cNvPr id="202" name="テキスト ボックス 201"/>
        <xdr:cNvSpPr txBox="1"/>
      </xdr:nvSpPr>
      <xdr:spPr>
        <a:xfrm>
          <a:off x="2608794" y="1344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148,275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163123</xdr:rowOff>
    </xdr:from>
    <xdr:to>
      <xdr:col>3</xdr:col>
      <xdr:colOff>3175</xdr:colOff>
      <xdr:row>78</xdr:row>
      <xdr:rowOff>93273</xdr:rowOff>
    </xdr:to>
    <xdr:sp macro="" textlink="">
      <xdr:nvSpPr>
        <xdr:cNvPr id="203" name="円/楕円 202"/>
        <xdr:cNvSpPr/>
      </xdr:nvSpPr>
      <xdr:spPr>
        <a:xfrm>
          <a:off x="1968500" y="1336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84400</xdr:rowOff>
    </xdr:from>
    <xdr:ext cx="599010" cy="259045"/>
    <xdr:sp macro="" textlink="">
      <xdr:nvSpPr>
        <xdr:cNvPr id="204" name="テキスト ボックス 203"/>
        <xdr:cNvSpPr txBox="1"/>
      </xdr:nvSpPr>
      <xdr:spPr>
        <a:xfrm>
          <a:off x="1719794" y="1345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145,519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61666</xdr:rowOff>
    </xdr:from>
    <xdr:to>
      <xdr:col>1</xdr:col>
      <xdr:colOff>485775</xdr:colOff>
      <xdr:row>78</xdr:row>
      <xdr:rowOff>163266</xdr:rowOff>
    </xdr:to>
    <xdr:sp macro="" textlink="">
      <xdr:nvSpPr>
        <xdr:cNvPr id="205" name="円/楕円 204"/>
        <xdr:cNvSpPr/>
      </xdr:nvSpPr>
      <xdr:spPr>
        <a:xfrm>
          <a:off x="1079500" y="134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154393</xdr:rowOff>
    </xdr:from>
    <xdr:ext cx="599010" cy="259045"/>
    <xdr:sp macro="" textlink="">
      <xdr:nvSpPr>
        <xdr:cNvPr id="206" name="テキスト ボックス 205"/>
        <xdr:cNvSpPr txBox="1"/>
      </xdr:nvSpPr>
      <xdr:spPr>
        <a:xfrm>
          <a:off x="830794" y="1352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47028</xdr:rowOff>
    </xdr:from>
    <xdr:to>
      <xdr:col>6</xdr:col>
      <xdr:colOff>511175</xdr:colOff>
      <xdr:row>96</xdr:row>
      <xdr:rowOff>49225</xdr:rowOff>
    </xdr:to>
    <xdr:cxnSp macro="">
      <xdr:nvCxnSpPr>
        <xdr:cNvPr id="235" name="直線コネクタ 234"/>
        <xdr:cNvCxnSpPr/>
      </xdr:nvCxnSpPr>
      <xdr:spPr>
        <a:xfrm flipV="1">
          <a:off x="3797300" y="16506228"/>
          <a:ext cx="838200" cy="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49225</xdr:rowOff>
    </xdr:from>
    <xdr:to>
      <xdr:col>5</xdr:col>
      <xdr:colOff>358775</xdr:colOff>
      <xdr:row>96</xdr:row>
      <xdr:rowOff>56211</xdr:rowOff>
    </xdr:to>
    <xdr:cxnSp macro="">
      <xdr:nvCxnSpPr>
        <xdr:cNvPr id="238" name="直線コネクタ 237"/>
        <xdr:cNvCxnSpPr/>
      </xdr:nvCxnSpPr>
      <xdr:spPr>
        <a:xfrm flipV="1">
          <a:off x="2908300" y="16508425"/>
          <a:ext cx="889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41529</xdr:rowOff>
    </xdr:from>
    <xdr:to>
      <xdr:col>4</xdr:col>
      <xdr:colOff>155575</xdr:colOff>
      <xdr:row>96</xdr:row>
      <xdr:rowOff>56211</xdr:rowOff>
    </xdr:to>
    <xdr:cxnSp macro="">
      <xdr:nvCxnSpPr>
        <xdr:cNvPr id="241" name="直線コネクタ 240"/>
        <xdr:cNvCxnSpPr/>
      </xdr:nvCxnSpPr>
      <xdr:spPr>
        <a:xfrm>
          <a:off x="2019300" y="16500729"/>
          <a:ext cx="889000" cy="1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41529</xdr:rowOff>
    </xdr:from>
    <xdr:to>
      <xdr:col>2</xdr:col>
      <xdr:colOff>638175</xdr:colOff>
      <xdr:row>96</xdr:row>
      <xdr:rowOff>54687</xdr:rowOff>
    </xdr:to>
    <xdr:cxnSp macro="">
      <xdr:nvCxnSpPr>
        <xdr:cNvPr id="244" name="直線コネクタ 243"/>
        <xdr:cNvCxnSpPr/>
      </xdr:nvCxnSpPr>
      <xdr:spPr>
        <a:xfrm flipV="1">
          <a:off x="1130300" y="16500729"/>
          <a:ext cx="889000" cy="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167678</xdr:rowOff>
    </xdr:from>
    <xdr:to>
      <xdr:col>6</xdr:col>
      <xdr:colOff>561975</xdr:colOff>
      <xdr:row>96</xdr:row>
      <xdr:rowOff>97828</xdr:rowOff>
    </xdr:to>
    <xdr:sp macro="" textlink="">
      <xdr:nvSpPr>
        <xdr:cNvPr id="254" name="円/楕円 253"/>
        <xdr:cNvSpPr/>
      </xdr:nvSpPr>
      <xdr:spPr>
        <a:xfrm>
          <a:off x="4584700" y="164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146105</xdr:rowOff>
    </xdr:from>
    <xdr:ext cx="534377" cy="259045"/>
    <xdr:sp macro="" textlink="">
      <xdr:nvSpPr>
        <xdr:cNvPr id="255" name="衛生費該当値テキスト"/>
        <xdr:cNvSpPr txBox="1"/>
      </xdr:nvSpPr>
      <xdr:spPr>
        <a:xfrm>
          <a:off x="4686300" y="1643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40,297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169875</xdr:rowOff>
    </xdr:from>
    <xdr:to>
      <xdr:col>5</xdr:col>
      <xdr:colOff>409575</xdr:colOff>
      <xdr:row>96</xdr:row>
      <xdr:rowOff>100025</xdr:rowOff>
    </xdr:to>
    <xdr:sp macro="" textlink="">
      <xdr:nvSpPr>
        <xdr:cNvPr id="256" name="円/楕円 255"/>
        <xdr:cNvSpPr/>
      </xdr:nvSpPr>
      <xdr:spPr>
        <a:xfrm>
          <a:off x="3746500" y="1645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91152</xdr:rowOff>
    </xdr:from>
    <xdr:ext cx="534377" cy="259045"/>
    <xdr:sp macro="" textlink="">
      <xdr:nvSpPr>
        <xdr:cNvPr id="257" name="テキスト ボックス 256"/>
        <xdr:cNvSpPr txBox="1"/>
      </xdr:nvSpPr>
      <xdr:spPr>
        <a:xfrm>
          <a:off x="3530111" y="165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40,124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5411</xdr:rowOff>
    </xdr:from>
    <xdr:to>
      <xdr:col>4</xdr:col>
      <xdr:colOff>206375</xdr:colOff>
      <xdr:row>96</xdr:row>
      <xdr:rowOff>107011</xdr:rowOff>
    </xdr:to>
    <xdr:sp macro="" textlink="">
      <xdr:nvSpPr>
        <xdr:cNvPr id="258" name="円/楕円 257"/>
        <xdr:cNvSpPr/>
      </xdr:nvSpPr>
      <xdr:spPr>
        <a:xfrm>
          <a:off x="2857500" y="1646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98138</xdr:rowOff>
    </xdr:from>
    <xdr:ext cx="534377" cy="259045"/>
    <xdr:sp macro="" textlink="">
      <xdr:nvSpPr>
        <xdr:cNvPr id="259" name="テキスト ボックス 258"/>
        <xdr:cNvSpPr txBox="1"/>
      </xdr:nvSpPr>
      <xdr:spPr>
        <a:xfrm>
          <a:off x="2641111" y="165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162179</xdr:rowOff>
    </xdr:from>
    <xdr:to>
      <xdr:col>3</xdr:col>
      <xdr:colOff>3175</xdr:colOff>
      <xdr:row>96</xdr:row>
      <xdr:rowOff>92329</xdr:rowOff>
    </xdr:to>
    <xdr:sp macro="" textlink="">
      <xdr:nvSpPr>
        <xdr:cNvPr id="260" name="円/楕円 259"/>
        <xdr:cNvSpPr/>
      </xdr:nvSpPr>
      <xdr:spPr>
        <a:xfrm>
          <a:off x="1968500" y="164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83456</xdr:rowOff>
    </xdr:from>
    <xdr:ext cx="534377" cy="259045"/>
    <xdr:sp macro="" textlink="">
      <xdr:nvSpPr>
        <xdr:cNvPr id="261" name="テキスト ボックス 260"/>
        <xdr:cNvSpPr txBox="1"/>
      </xdr:nvSpPr>
      <xdr:spPr>
        <a:xfrm>
          <a:off x="1752111" y="1654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3887</xdr:rowOff>
    </xdr:from>
    <xdr:to>
      <xdr:col>1</xdr:col>
      <xdr:colOff>485775</xdr:colOff>
      <xdr:row>96</xdr:row>
      <xdr:rowOff>105487</xdr:rowOff>
    </xdr:to>
    <xdr:sp macro="" textlink="">
      <xdr:nvSpPr>
        <xdr:cNvPr id="262" name="円/楕円 261"/>
        <xdr:cNvSpPr/>
      </xdr:nvSpPr>
      <xdr:spPr>
        <a:xfrm>
          <a:off x="1079500" y="1646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96614</xdr:rowOff>
    </xdr:from>
    <xdr:ext cx="534377" cy="259045"/>
    <xdr:sp macro="" textlink="">
      <xdr:nvSpPr>
        <xdr:cNvPr id="263" name="テキスト ボックス 262"/>
        <xdr:cNvSpPr txBox="1"/>
      </xdr:nvSpPr>
      <xdr:spPr>
        <a:xfrm>
          <a:off x="863111" y="165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157988</xdr:rowOff>
    </xdr:from>
    <xdr:to>
      <xdr:col>15</xdr:col>
      <xdr:colOff>180975</xdr:colOff>
      <xdr:row>38</xdr:row>
      <xdr:rowOff>160274</xdr:rowOff>
    </xdr:to>
    <xdr:cxnSp macro="">
      <xdr:nvCxnSpPr>
        <xdr:cNvPr id="292" name="直線コネクタ 291"/>
        <xdr:cNvCxnSpPr/>
      </xdr:nvCxnSpPr>
      <xdr:spPr>
        <a:xfrm>
          <a:off x="9639300" y="667308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132270</xdr:rowOff>
    </xdr:from>
    <xdr:to>
      <xdr:col>14</xdr:col>
      <xdr:colOff>28575</xdr:colOff>
      <xdr:row>38</xdr:row>
      <xdr:rowOff>157988</xdr:rowOff>
    </xdr:to>
    <xdr:cxnSp macro="">
      <xdr:nvCxnSpPr>
        <xdr:cNvPr id="295" name="直線コネクタ 294"/>
        <xdr:cNvCxnSpPr/>
      </xdr:nvCxnSpPr>
      <xdr:spPr>
        <a:xfrm>
          <a:off x="8750300" y="6647370"/>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16446</xdr:rowOff>
    </xdr:from>
    <xdr:to>
      <xdr:col>12</xdr:col>
      <xdr:colOff>511175</xdr:colOff>
      <xdr:row>38</xdr:row>
      <xdr:rowOff>132270</xdr:rowOff>
    </xdr:to>
    <xdr:cxnSp macro="">
      <xdr:nvCxnSpPr>
        <xdr:cNvPr id="298" name="直線コネクタ 297"/>
        <xdr:cNvCxnSpPr/>
      </xdr:nvCxnSpPr>
      <xdr:spPr>
        <a:xfrm>
          <a:off x="7861300" y="653154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0" name="テキスト ボックス 299"/>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154749</xdr:rowOff>
    </xdr:from>
    <xdr:to>
      <xdr:col>11</xdr:col>
      <xdr:colOff>307975</xdr:colOff>
      <xdr:row>38</xdr:row>
      <xdr:rowOff>16446</xdr:rowOff>
    </xdr:to>
    <xdr:cxnSp macro="">
      <xdr:nvCxnSpPr>
        <xdr:cNvPr id="301" name="直線コネクタ 300"/>
        <xdr:cNvCxnSpPr/>
      </xdr:nvCxnSpPr>
      <xdr:spPr>
        <a:xfrm>
          <a:off x="6972300" y="6498399"/>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3" name="テキスト ボックス 302"/>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109474</xdr:rowOff>
    </xdr:from>
    <xdr:to>
      <xdr:col>15</xdr:col>
      <xdr:colOff>231775</xdr:colOff>
      <xdr:row>39</xdr:row>
      <xdr:rowOff>39624</xdr:rowOff>
    </xdr:to>
    <xdr:sp macro="" textlink="">
      <xdr:nvSpPr>
        <xdr:cNvPr id="311" name="円/楕円 310"/>
        <xdr:cNvSpPr/>
      </xdr:nvSpPr>
      <xdr:spPr>
        <a:xfrm>
          <a:off x="104267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24401</xdr:rowOff>
    </xdr:from>
    <xdr:ext cx="378565" cy="259045"/>
    <xdr:sp macro="" textlink="">
      <xdr:nvSpPr>
        <xdr:cNvPr id="312" name="労働費該当値テキスト"/>
        <xdr:cNvSpPr txBox="1"/>
      </xdr:nvSpPr>
      <xdr:spPr>
        <a:xfrm>
          <a:off x="10528300" y="6539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107188</xdr:rowOff>
    </xdr:from>
    <xdr:to>
      <xdr:col>14</xdr:col>
      <xdr:colOff>79375</xdr:colOff>
      <xdr:row>39</xdr:row>
      <xdr:rowOff>37338</xdr:rowOff>
    </xdr:to>
    <xdr:sp macro="" textlink="">
      <xdr:nvSpPr>
        <xdr:cNvPr id="313" name="円/楕円 312"/>
        <xdr:cNvSpPr/>
      </xdr:nvSpPr>
      <xdr:spPr>
        <a:xfrm>
          <a:off x="9588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28465</xdr:rowOff>
    </xdr:from>
    <xdr:ext cx="378565" cy="259045"/>
    <xdr:sp macro="" textlink="">
      <xdr:nvSpPr>
        <xdr:cNvPr id="314" name="テキスト ボックス 313"/>
        <xdr:cNvSpPr txBox="1"/>
      </xdr:nvSpPr>
      <xdr:spPr>
        <a:xfrm>
          <a:off x="9450017" y="6715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81470</xdr:rowOff>
    </xdr:from>
    <xdr:to>
      <xdr:col>12</xdr:col>
      <xdr:colOff>561975</xdr:colOff>
      <xdr:row>39</xdr:row>
      <xdr:rowOff>11620</xdr:rowOff>
    </xdr:to>
    <xdr:sp macro="" textlink="">
      <xdr:nvSpPr>
        <xdr:cNvPr id="315" name="円/楕円 314"/>
        <xdr:cNvSpPr/>
      </xdr:nvSpPr>
      <xdr:spPr>
        <a:xfrm>
          <a:off x="8699500" y="65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2747</xdr:rowOff>
    </xdr:from>
    <xdr:ext cx="378565" cy="259045"/>
    <xdr:sp macro="" textlink="">
      <xdr:nvSpPr>
        <xdr:cNvPr id="316" name="テキスト ボックス 315"/>
        <xdr:cNvSpPr txBox="1"/>
      </xdr:nvSpPr>
      <xdr:spPr>
        <a:xfrm>
          <a:off x="8561017" y="6689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137097</xdr:rowOff>
    </xdr:from>
    <xdr:to>
      <xdr:col>11</xdr:col>
      <xdr:colOff>358775</xdr:colOff>
      <xdr:row>38</xdr:row>
      <xdr:rowOff>67247</xdr:rowOff>
    </xdr:to>
    <xdr:sp macro="" textlink="">
      <xdr:nvSpPr>
        <xdr:cNvPr id="317" name="円/楕円 316"/>
        <xdr:cNvSpPr/>
      </xdr:nvSpPr>
      <xdr:spPr>
        <a:xfrm>
          <a:off x="7810500" y="648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58373</xdr:rowOff>
    </xdr:from>
    <xdr:ext cx="469744" cy="259045"/>
    <xdr:sp macro="" textlink="">
      <xdr:nvSpPr>
        <xdr:cNvPr id="318" name="テキスト ボックス 317"/>
        <xdr:cNvSpPr txBox="1"/>
      </xdr:nvSpPr>
      <xdr:spPr>
        <a:xfrm>
          <a:off x="7626427" y="657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103949</xdr:rowOff>
    </xdr:from>
    <xdr:to>
      <xdr:col>10</xdr:col>
      <xdr:colOff>155575</xdr:colOff>
      <xdr:row>38</xdr:row>
      <xdr:rowOff>34099</xdr:rowOff>
    </xdr:to>
    <xdr:sp macro="" textlink="">
      <xdr:nvSpPr>
        <xdr:cNvPr id="319" name="円/楕円 318"/>
        <xdr:cNvSpPr/>
      </xdr:nvSpPr>
      <xdr:spPr>
        <a:xfrm>
          <a:off x="6921500" y="644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25226</xdr:rowOff>
    </xdr:from>
    <xdr:ext cx="469744" cy="259045"/>
    <xdr:sp macro="" textlink="">
      <xdr:nvSpPr>
        <xdr:cNvPr id="320" name="テキスト ボックス 319"/>
        <xdr:cNvSpPr txBox="1"/>
      </xdr:nvSpPr>
      <xdr:spPr>
        <a:xfrm>
          <a:off x="6737427" y="654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79642</xdr:rowOff>
    </xdr:from>
    <xdr:to>
      <xdr:col>15</xdr:col>
      <xdr:colOff>180975</xdr:colOff>
      <xdr:row>57</xdr:row>
      <xdr:rowOff>94132</xdr:rowOff>
    </xdr:to>
    <xdr:cxnSp macro="">
      <xdr:nvCxnSpPr>
        <xdr:cNvPr id="349" name="直線コネクタ 348"/>
        <xdr:cNvCxnSpPr/>
      </xdr:nvCxnSpPr>
      <xdr:spPr>
        <a:xfrm flipV="1">
          <a:off x="9639300" y="9852292"/>
          <a:ext cx="838200" cy="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0"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49085</xdr:rowOff>
    </xdr:from>
    <xdr:to>
      <xdr:col>14</xdr:col>
      <xdr:colOff>28575</xdr:colOff>
      <xdr:row>57</xdr:row>
      <xdr:rowOff>94132</xdr:rowOff>
    </xdr:to>
    <xdr:cxnSp macro="">
      <xdr:nvCxnSpPr>
        <xdr:cNvPr id="352" name="直線コネクタ 351"/>
        <xdr:cNvCxnSpPr/>
      </xdr:nvCxnSpPr>
      <xdr:spPr>
        <a:xfrm>
          <a:off x="8750300" y="9821735"/>
          <a:ext cx="889000" cy="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4" name="テキスト ボックス 353"/>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157645</xdr:rowOff>
    </xdr:from>
    <xdr:to>
      <xdr:col>12</xdr:col>
      <xdr:colOff>511175</xdr:colOff>
      <xdr:row>57</xdr:row>
      <xdr:rowOff>49085</xdr:rowOff>
    </xdr:to>
    <xdr:cxnSp macro="">
      <xdr:nvCxnSpPr>
        <xdr:cNvPr id="355" name="直線コネクタ 354"/>
        <xdr:cNvCxnSpPr/>
      </xdr:nvCxnSpPr>
      <xdr:spPr>
        <a:xfrm>
          <a:off x="7861300" y="9758845"/>
          <a:ext cx="889000" cy="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151867</xdr:rowOff>
    </xdr:from>
    <xdr:to>
      <xdr:col>11</xdr:col>
      <xdr:colOff>307975</xdr:colOff>
      <xdr:row>56</xdr:row>
      <xdr:rowOff>157645</xdr:rowOff>
    </xdr:to>
    <xdr:cxnSp macro="">
      <xdr:nvCxnSpPr>
        <xdr:cNvPr id="358" name="直線コネクタ 357"/>
        <xdr:cNvCxnSpPr/>
      </xdr:nvCxnSpPr>
      <xdr:spPr>
        <a:xfrm>
          <a:off x="6972300" y="9753067"/>
          <a:ext cx="8890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60" name="テキスト ボックス 359"/>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62" name="テキスト ボックス 361"/>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28842</xdr:rowOff>
    </xdr:from>
    <xdr:to>
      <xdr:col>15</xdr:col>
      <xdr:colOff>231775</xdr:colOff>
      <xdr:row>57</xdr:row>
      <xdr:rowOff>130442</xdr:rowOff>
    </xdr:to>
    <xdr:sp macro="" textlink="">
      <xdr:nvSpPr>
        <xdr:cNvPr id="368" name="円/楕円 367"/>
        <xdr:cNvSpPr/>
      </xdr:nvSpPr>
      <xdr:spPr>
        <a:xfrm>
          <a:off x="10426700" y="980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51719</xdr:rowOff>
    </xdr:from>
    <xdr:ext cx="534377" cy="259045"/>
    <xdr:sp macro="" textlink="">
      <xdr:nvSpPr>
        <xdr:cNvPr id="369" name="農林水産業費該当値テキスト"/>
        <xdr:cNvSpPr txBox="1"/>
      </xdr:nvSpPr>
      <xdr:spPr>
        <a:xfrm>
          <a:off x="10528300" y="965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24,229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43332</xdr:rowOff>
    </xdr:from>
    <xdr:to>
      <xdr:col>14</xdr:col>
      <xdr:colOff>79375</xdr:colOff>
      <xdr:row>57</xdr:row>
      <xdr:rowOff>144932</xdr:rowOff>
    </xdr:to>
    <xdr:sp macro="" textlink="">
      <xdr:nvSpPr>
        <xdr:cNvPr id="370" name="円/楕円 369"/>
        <xdr:cNvSpPr/>
      </xdr:nvSpPr>
      <xdr:spPr>
        <a:xfrm>
          <a:off x="9588500" y="981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161459</xdr:rowOff>
    </xdr:from>
    <xdr:ext cx="534377" cy="259045"/>
    <xdr:sp macro="" textlink="">
      <xdr:nvSpPr>
        <xdr:cNvPr id="371" name="テキスト ボックス 370"/>
        <xdr:cNvSpPr txBox="1"/>
      </xdr:nvSpPr>
      <xdr:spPr>
        <a:xfrm>
          <a:off x="9372111" y="959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169735</xdr:rowOff>
    </xdr:from>
    <xdr:to>
      <xdr:col>12</xdr:col>
      <xdr:colOff>561975</xdr:colOff>
      <xdr:row>57</xdr:row>
      <xdr:rowOff>99885</xdr:rowOff>
    </xdr:to>
    <xdr:sp macro="" textlink="">
      <xdr:nvSpPr>
        <xdr:cNvPr id="372" name="円/楕円 371"/>
        <xdr:cNvSpPr/>
      </xdr:nvSpPr>
      <xdr:spPr>
        <a:xfrm>
          <a:off x="8699500" y="97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91012</xdr:rowOff>
    </xdr:from>
    <xdr:ext cx="534377" cy="259045"/>
    <xdr:sp macro="" textlink="">
      <xdr:nvSpPr>
        <xdr:cNvPr id="373" name="テキスト ボックス 372"/>
        <xdr:cNvSpPr txBox="1"/>
      </xdr:nvSpPr>
      <xdr:spPr>
        <a:xfrm>
          <a:off x="8483111" y="986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106845</xdr:rowOff>
    </xdr:from>
    <xdr:to>
      <xdr:col>11</xdr:col>
      <xdr:colOff>358775</xdr:colOff>
      <xdr:row>57</xdr:row>
      <xdr:rowOff>36995</xdr:rowOff>
    </xdr:to>
    <xdr:sp macro="" textlink="">
      <xdr:nvSpPr>
        <xdr:cNvPr id="374" name="円/楕円 373"/>
        <xdr:cNvSpPr/>
      </xdr:nvSpPr>
      <xdr:spPr>
        <a:xfrm>
          <a:off x="7810500" y="970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53522</xdr:rowOff>
    </xdr:from>
    <xdr:ext cx="534377" cy="259045"/>
    <xdr:sp macro="" textlink="">
      <xdr:nvSpPr>
        <xdr:cNvPr id="375" name="テキスト ボックス 374"/>
        <xdr:cNvSpPr txBox="1"/>
      </xdr:nvSpPr>
      <xdr:spPr>
        <a:xfrm>
          <a:off x="7594111" y="948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101067</xdr:rowOff>
    </xdr:from>
    <xdr:to>
      <xdr:col>10</xdr:col>
      <xdr:colOff>155575</xdr:colOff>
      <xdr:row>57</xdr:row>
      <xdr:rowOff>31217</xdr:rowOff>
    </xdr:to>
    <xdr:sp macro="" textlink="">
      <xdr:nvSpPr>
        <xdr:cNvPr id="376" name="円/楕円 375"/>
        <xdr:cNvSpPr/>
      </xdr:nvSpPr>
      <xdr:spPr>
        <a:xfrm>
          <a:off x="6921500" y="97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47744</xdr:rowOff>
    </xdr:from>
    <xdr:ext cx="534377" cy="259045"/>
    <xdr:sp macro="" textlink="">
      <xdr:nvSpPr>
        <xdr:cNvPr id="377" name="テキスト ボックス 376"/>
        <xdr:cNvSpPr txBox="1"/>
      </xdr:nvSpPr>
      <xdr:spPr>
        <a:xfrm>
          <a:off x="6705111" y="947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53812</xdr:rowOff>
    </xdr:from>
    <xdr:to>
      <xdr:col>15</xdr:col>
      <xdr:colOff>180975</xdr:colOff>
      <xdr:row>76</xdr:row>
      <xdr:rowOff>114587</xdr:rowOff>
    </xdr:to>
    <xdr:cxnSp macro="">
      <xdr:nvCxnSpPr>
        <xdr:cNvPr id="408" name="直線コネクタ 407"/>
        <xdr:cNvCxnSpPr/>
      </xdr:nvCxnSpPr>
      <xdr:spPr>
        <a:xfrm flipV="1">
          <a:off x="9639300" y="13084012"/>
          <a:ext cx="838200" cy="6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113052</xdr:rowOff>
    </xdr:from>
    <xdr:to>
      <xdr:col>14</xdr:col>
      <xdr:colOff>28575</xdr:colOff>
      <xdr:row>76</xdr:row>
      <xdr:rowOff>114587</xdr:rowOff>
    </xdr:to>
    <xdr:cxnSp macro="">
      <xdr:nvCxnSpPr>
        <xdr:cNvPr id="411" name="直線コネクタ 410"/>
        <xdr:cNvCxnSpPr/>
      </xdr:nvCxnSpPr>
      <xdr:spPr>
        <a:xfrm>
          <a:off x="8750300" y="13143252"/>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160796</xdr:rowOff>
    </xdr:from>
    <xdr:to>
      <xdr:col>12</xdr:col>
      <xdr:colOff>511175</xdr:colOff>
      <xdr:row>76</xdr:row>
      <xdr:rowOff>113052</xdr:rowOff>
    </xdr:to>
    <xdr:cxnSp macro="">
      <xdr:nvCxnSpPr>
        <xdr:cNvPr id="414" name="直線コネクタ 413"/>
        <xdr:cNvCxnSpPr/>
      </xdr:nvCxnSpPr>
      <xdr:spPr>
        <a:xfrm>
          <a:off x="7861300" y="13019546"/>
          <a:ext cx="889000" cy="1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6" name="テキスト ボックス 415"/>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126964</xdr:rowOff>
    </xdr:from>
    <xdr:to>
      <xdr:col>11</xdr:col>
      <xdr:colOff>307975</xdr:colOff>
      <xdr:row>75</xdr:row>
      <xdr:rowOff>160796</xdr:rowOff>
    </xdr:to>
    <xdr:cxnSp macro="">
      <xdr:nvCxnSpPr>
        <xdr:cNvPr id="417" name="直線コネクタ 416"/>
        <xdr:cNvCxnSpPr/>
      </xdr:nvCxnSpPr>
      <xdr:spPr>
        <a:xfrm>
          <a:off x="6972300" y="12985714"/>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11320</xdr:rowOff>
    </xdr:from>
    <xdr:ext cx="534377" cy="259045"/>
    <xdr:sp macro="" textlink="">
      <xdr:nvSpPr>
        <xdr:cNvPr id="419" name="テキスト ボックス 418"/>
        <xdr:cNvSpPr txBox="1"/>
      </xdr:nvSpPr>
      <xdr:spPr>
        <a:xfrm>
          <a:off x="7594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47603</xdr:rowOff>
    </xdr:from>
    <xdr:ext cx="534377" cy="259045"/>
    <xdr:sp macro="" textlink="">
      <xdr:nvSpPr>
        <xdr:cNvPr id="421" name="テキスト ボックス 420"/>
        <xdr:cNvSpPr txBox="1"/>
      </xdr:nvSpPr>
      <xdr:spPr>
        <a:xfrm>
          <a:off x="6705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3012</xdr:rowOff>
    </xdr:from>
    <xdr:to>
      <xdr:col>15</xdr:col>
      <xdr:colOff>231775</xdr:colOff>
      <xdr:row>76</xdr:row>
      <xdr:rowOff>104612</xdr:rowOff>
    </xdr:to>
    <xdr:sp macro="" textlink="">
      <xdr:nvSpPr>
        <xdr:cNvPr id="427" name="円/楕円 426"/>
        <xdr:cNvSpPr/>
      </xdr:nvSpPr>
      <xdr:spPr>
        <a:xfrm>
          <a:off x="10426700" y="1303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25888</xdr:rowOff>
    </xdr:from>
    <xdr:ext cx="534377" cy="259045"/>
    <xdr:sp macro="" textlink="">
      <xdr:nvSpPr>
        <xdr:cNvPr id="428" name="商工費該当値テキスト"/>
        <xdr:cNvSpPr txBox="1"/>
      </xdr:nvSpPr>
      <xdr:spPr>
        <a:xfrm>
          <a:off x="10528300" y="128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17,130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63787</xdr:rowOff>
    </xdr:from>
    <xdr:to>
      <xdr:col>14</xdr:col>
      <xdr:colOff>79375</xdr:colOff>
      <xdr:row>76</xdr:row>
      <xdr:rowOff>165387</xdr:rowOff>
    </xdr:to>
    <xdr:sp macro="" textlink="">
      <xdr:nvSpPr>
        <xdr:cNvPr id="429" name="円/楕円 428"/>
        <xdr:cNvSpPr/>
      </xdr:nvSpPr>
      <xdr:spPr>
        <a:xfrm>
          <a:off x="9588500" y="130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156514</xdr:rowOff>
    </xdr:from>
    <xdr:ext cx="534377" cy="259045"/>
    <xdr:sp macro="" textlink="">
      <xdr:nvSpPr>
        <xdr:cNvPr id="430" name="テキスト ボックス 429"/>
        <xdr:cNvSpPr txBox="1"/>
      </xdr:nvSpPr>
      <xdr:spPr>
        <a:xfrm>
          <a:off x="9372111" y="131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62252</xdr:rowOff>
    </xdr:from>
    <xdr:to>
      <xdr:col>12</xdr:col>
      <xdr:colOff>561975</xdr:colOff>
      <xdr:row>76</xdr:row>
      <xdr:rowOff>163852</xdr:rowOff>
    </xdr:to>
    <xdr:sp macro="" textlink="">
      <xdr:nvSpPr>
        <xdr:cNvPr id="431" name="円/楕円 430"/>
        <xdr:cNvSpPr/>
      </xdr:nvSpPr>
      <xdr:spPr>
        <a:xfrm>
          <a:off x="8699500" y="1309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154979</xdr:rowOff>
    </xdr:from>
    <xdr:ext cx="534377" cy="259045"/>
    <xdr:sp macro="" textlink="">
      <xdr:nvSpPr>
        <xdr:cNvPr id="432" name="テキスト ボックス 431"/>
        <xdr:cNvSpPr txBox="1"/>
      </xdr:nvSpPr>
      <xdr:spPr>
        <a:xfrm>
          <a:off x="8483111" y="131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15,316</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109996</xdr:rowOff>
    </xdr:from>
    <xdr:to>
      <xdr:col>11</xdr:col>
      <xdr:colOff>358775</xdr:colOff>
      <xdr:row>76</xdr:row>
      <xdr:rowOff>40146</xdr:rowOff>
    </xdr:to>
    <xdr:sp macro="" textlink="">
      <xdr:nvSpPr>
        <xdr:cNvPr id="433" name="円/楕円 432"/>
        <xdr:cNvSpPr/>
      </xdr:nvSpPr>
      <xdr:spPr>
        <a:xfrm>
          <a:off x="7810500" y="129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56673</xdr:rowOff>
    </xdr:from>
    <xdr:ext cx="534377" cy="259045"/>
    <xdr:sp macro="" textlink="">
      <xdr:nvSpPr>
        <xdr:cNvPr id="434" name="テキスト ボックス 433"/>
        <xdr:cNvSpPr txBox="1"/>
      </xdr:nvSpPr>
      <xdr:spPr>
        <a:xfrm>
          <a:off x="7594111" y="1274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19,104</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76164</xdr:rowOff>
    </xdr:from>
    <xdr:to>
      <xdr:col>10</xdr:col>
      <xdr:colOff>155575</xdr:colOff>
      <xdr:row>76</xdr:row>
      <xdr:rowOff>6313</xdr:rowOff>
    </xdr:to>
    <xdr:sp macro="" textlink="">
      <xdr:nvSpPr>
        <xdr:cNvPr id="435" name="円/楕円 434"/>
        <xdr:cNvSpPr/>
      </xdr:nvSpPr>
      <xdr:spPr>
        <a:xfrm>
          <a:off x="6921500" y="129349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22841</xdr:rowOff>
    </xdr:from>
    <xdr:ext cx="534377" cy="259045"/>
    <xdr:sp macro="" textlink="">
      <xdr:nvSpPr>
        <xdr:cNvPr id="436" name="テキスト ボックス 435"/>
        <xdr:cNvSpPr txBox="1"/>
      </xdr:nvSpPr>
      <xdr:spPr>
        <a:xfrm>
          <a:off x="6705111" y="1271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79,247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83099</xdr:rowOff>
    </xdr:from>
    <xdr:to>
      <xdr:col>15</xdr:col>
      <xdr:colOff>180975</xdr:colOff>
      <xdr:row>98</xdr:row>
      <xdr:rowOff>88559</xdr:rowOff>
    </xdr:to>
    <xdr:cxnSp macro="">
      <xdr:nvCxnSpPr>
        <xdr:cNvPr id="467" name="直線コネクタ 466"/>
        <xdr:cNvCxnSpPr/>
      </xdr:nvCxnSpPr>
      <xdr:spPr>
        <a:xfrm flipV="1">
          <a:off x="9639300" y="16885199"/>
          <a:ext cx="8382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54595</xdr:rowOff>
    </xdr:from>
    <xdr:to>
      <xdr:col>14</xdr:col>
      <xdr:colOff>28575</xdr:colOff>
      <xdr:row>98</xdr:row>
      <xdr:rowOff>88559</xdr:rowOff>
    </xdr:to>
    <xdr:cxnSp macro="">
      <xdr:nvCxnSpPr>
        <xdr:cNvPr id="470" name="直線コネクタ 469"/>
        <xdr:cNvCxnSpPr/>
      </xdr:nvCxnSpPr>
      <xdr:spPr>
        <a:xfrm>
          <a:off x="8750300" y="16856695"/>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43437</xdr:rowOff>
    </xdr:from>
    <xdr:ext cx="534377" cy="259045"/>
    <xdr:sp macro="" textlink="">
      <xdr:nvSpPr>
        <xdr:cNvPr id="472" name="テキスト ボックス 471"/>
        <xdr:cNvSpPr txBox="1"/>
      </xdr:nvSpPr>
      <xdr:spPr>
        <a:xfrm>
          <a:off x="9372111" y="170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54595</xdr:rowOff>
    </xdr:from>
    <xdr:to>
      <xdr:col>12</xdr:col>
      <xdr:colOff>511175</xdr:colOff>
      <xdr:row>98</xdr:row>
      <xdr:rowOff>67599</xdr:rowOff>
    </xdr:to>
    <xdr:cxnSp macro="">
      <xdr:nvCxnSpPr>
        <xdr:cNvPr id="473" name="直線コネクタ 472"/>
        <xdr:cNvCxnSpPr/>
      </xdr:nvCxnSpPr>
      <xdr:spPr>
        <a:xfrm flipV="1">
          <a:off x="7861300" y="16856695"/>
          <a:ext cx="889000" cy="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24646</xdr:rowOff>
    </xdr:from>
    <xdr:ext cx="534377" cy="259045"/>
    <xdr:sp macro="" textlink="">
      <xdr:nvSpPr>
        <xdr:cNvPr id="475" name="テキスト ボックス 474"/>
        <xdr:cNvSpPr txBox="1"/>
      </xdr:nvSpPr>
      <xdr:spPr>
        <a:xfrm>
          <a:off x="8483111" y="1699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64309</xdr:rowOff>
    </xdr:from>
    <xdr:to>
      <xdr:col>11</xdr:col>
      <xdr:colOff>307975</xdr:colOff>
      <xdr:row>98</xdr:row>
      <xdr:rowOff>67599</xdr:rowOff>
    </xdr:to>
    <xdr:cxnSp macro="">
      <xdr:nvCxnSpPr>
        <xdr:cNvPr id="476" name="直線コネクタ 475"/>
        <xdr:cNvCxnSpPr/>
      </xdr:nvCxnSpPr>
      <xdr:spPr>
        <a:xfrm>
          <a:off x="6972300" y="16866409"/>
          <a:ext cx="8890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41921</xdr:rowOff>
    </xdr:from>
    <xdr:ext cx="534377" cy="259045"/>
    <xdr:sp macro="" textlink="">
      <xdr:nvSpPr>
        <xdr:cNvPr id="478" name="テキスト ボックス 477"/>
        <xdr:cNvSpPr txBox="1"/>
      </xdr:nvSpPr>
      <xdr:spPr>
        <a:xfrm>
          <a:off x="7594111" y="1701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53171</xdr:rowOff>
    </xdr:from>
    <xdr:ext cx="534377" cy="259045"/>
    <xdr:sp macro="" textlink="">
      <xdr:nvSpPr>
        <xdr:cNvPr id="480" name="テキスト ボックス 479"/>
        <xdr:cNvSpPr txBox="1"/>
      </xdr:nvSpPr>
      <xdr:spPr>
        <a:xfrm>
          <a:off x="6705111" y="1702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32299</xdr:rowOff>
    </xdr:from>
    <xdr:to>
      <xdr:col>15</xdr:col>
      <xdr:colOff>231775</xdr:colOff>
      <xdr:row>98</xdr:row>
      <xdr:rowOff>133899</xdr:rowOff>
    </xdr:to>
    <xdr:sp macro="" textlink="">
      <xdr:nvSpPr>
        <xdr:cNvPr id="486" name="円/楕円 485"/>
        <xdr:cNvSpPr/>
      </xdr:nvSpPr>
      <xdr:spPr>
        <a:xfrm>
          <a:off x="10426700" y="1683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55176</xdr:rowOff>
    </xdr:from>
    <xdr:ext cx="599010" cy="259045"/>
    <xdr:sp macro="" textlink="">
      <xdr:nvSpPr>
        <xdr:cNvPr id="487" name="土木費該当値テキスト"/>
        <xdr:cNvSpPr txBox="1"/>
      </xdr:nvSpPr>
      <xdr:spPr>
        <a:xfrm>
          <a:off x="10528300" y="1668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114,664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37759</xdr:rowOff>
    </xdr:from>
    <xdr:to>
      <xdr:col>14</xdr:col>
      <xdr:colOff>79375</xdr:colOff>
      <xdr:row>98</xdr:row>
      <xdr:rowOff>139359</xdr:rowOff>
    </xdr:to>
    <xdr:sp macro="" textlink="">
      <xdr:nvSpPr>
        <xdr:cNvPr id="488" name="円/楕円 487"/>
        <xdr:cNvSpPr/>
      </xdr:nvSpPr>
      <xdr:spPr>
        <a:xfrm>
          <a:off x="9588500" y="168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155886</xdr:rowOff>
    </xdr:from>
    <xdr:ext cx="599010" cy="259045"/>
    <xdr:sp macro="" textlink="">
      <xdr:nvSpPr>
        <xdr:cNvPr id="489" name="テキスト ボックス 488"/>
        <xdr:cNvSpPr txBox="1"/>
      </xdr:nvSpPr>
      <xdr:spPr>
        <a:xfrm>
          <a:off x="9339794" y="16615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111,320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3795</xdr:rowOff>
    </xdr:from>
    <xdr:to>
      <xdr:col>12</xdr:col>
      <xdr:colOff>561975</xdr:colOff>
      <xdr:row>98</xdr:row>
      <xdr:rowOff>105395</xdr:rowOff>
    </xdr:to>
    <xdr:sp macro="" textlink="">
      <xdr:nvSpPr>
        <xdr:cNvPr id="490" name="円/楕円 489"/>
        <xdr:cNvSpPr/>
      </xdr:nvSpPr>
      <xdr:spPr>
        <a:xfrm>
          <a:off x="8699500" y="1680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121922</xdr:rowOff>
    </xdr:from>
    <xdr:ext cx="599010" cy="259045"/>
    <xdr:sp macro="" textlink="">
      <xdr:nvSpPr>
        <xdr:cNvPr id="491" name="テキスト ボックス 490"/>
        <xdr:cNvSpPr txBox="1"/>
      </xdr:nvSpPr>
      <xdr:spPr>
        <a:xfrm>
          <a:off x="8450794" y="1658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132,120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16799</xdr:rowOff>
    </xdr:from>
    <xdr:to>
      <xdr:col>11</xdr:col>
      <xdr:colOff>358775</xdr:colOff>
      <xdr:row>98</xdr:row>
      <xdr:rowOff>118399</xdr:rowOff>
    </xdr:to>
    <xdr:sp macro="" textlink="">
      <xdr:nvSpPr>
        <xdr:cNvPr id="492" name="円/楕円 491"/>
        <xdr:cNvSpPr/>
      </xdr:nvSpPr>
      <xdr:spPr>
        <a:xfrm>
          <a:off x="7810500" y="1681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134926</xdr:rowOff>
    </xdr:from>
    <xdr:ext cx="599010" cy="259045"/>
    <xdr:sp macro="" textlink="">
      <xdr:nvSpPr>
        <xdr:cNvPr id="493" name="テキスト ボックス 492"/>
        <xdr:cNvSpPr txBox="1"/>
      </xdr:nvSpPr>
      <xdr:spPr>
        <a:xfrm>
          <a:off x="7561794" y="1659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124,156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13509</xdr:rowOff>
    </xdr:from>
    <xdr:to>
      <xdr:col>10</xdr:col>
      <xdr:colOff>155575</xdr:colOff>
      <xdr:row>98</xdr:row>
      <xdr:rowOff>115109</xdr:rowOff>
    </xdr:to>
    <xdr:sp macro="" textlink="">
      <xdr:nvSpPr>
        <xdr:cNvPr id="494" name="円/楕円 493"/>
        <xdr:cNvSpPr/>
      </xdr:nvSpPr>
      <xdr:spPr>
        <a:xfrm>
          <a:off x="6921500" y="16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131636</xdr:rowOff>
    </xdr:from>
    <xdr:ext cx="599010" cy="259045"/>
    <xdr:sp macro="" textlink="">
      <xdr:nvSpPr>
        <xdr:cNvPr id="495" name="テキスト ボックス 494"/>
        <xdr:cNvSpPr txBox="1"/>
      </xdr:nvSpPr>
      <xdr:spPr>
        <a:xfrm>
          <a:off x="6672794" y="165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67596</xdr:rowOff>
    </xdr:from>
    <xdr:to>
      <xdr:col>23</xdr:col>
      <xdr:colOff>517525</xdr:colOff>
      <xdr:row>37</xdr:row>
      <xdr:rowOff>35058</xdr:rowOff>
    </xdr:to>
    <xdr:cxnSp macro="">
      <xdr:nvCxnSpPr>
        <xdr:cNvPr id="524" name="直線コネクタ 523"/>
        <xdr:cNvCxnSpPr/>
      </xdr:nvCxnSpPr>
      <xdr:spPr>
        <a:xfrm>
          <a:off x="15481300" y="6239796"/>
          <a:ext cx="838200" cy="1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67596</xdr:rowOff>
    </xdr:from>
    <xdr:to>
      <xdr:col>22</xdr:col>
      <xdr:colOff>365125</xdr:colOff>
      <xdr:row>37</xdr:row>
      <xdr:rowOff>8598</xdr:rowOff>
    </xdr:to>
    <xdr:cxnSp macro="">
      <xdr:nvCxnSpPr>
        <xdr:cNvPr id="527" name="直線コネクタ 526"/>
        <xdr:cNvCxnSpPr/>
      </xdr:nvCxnSpPr>
      <xdr:spPr>
        <a:xfrm flipV="1">
          <a:off x="14592300" y="6239796"/>
          <a:ext cx="889000" cy="1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21779</xdr:rowOff>
    </xdr:from>
    <xdr:ext cx="534377" cy="259045"/>
    <xdr:sp macro="" textlink="">
      <xdr:nvSpPr>
        <xdr:cNvPr id="529" name="テキスト ボックス 528"/>
        <xdr:cNvSpPr txBox="1"/>
      </xdr:nvSpPr>
      <xdr:spPr>
        <a:xfrm>
          <a:off x="15214111" y="63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8598</xdr:rowOff>
    </xdr:from>
    <xdr:to>
      <xdr:col>21</xdr:col>
      <xdr:colOff>161925</xdr:colOff>
      <xdr:row>37</xdr:row>
      <xdr:rowOff>69882</xdr:rowOff>
    </xdr:to>
    <xdr:cxnSp macro="">
      <xdr:nvCxnSpPr>
        <xdr:cNvPr id="530" name="直線コネクタ 529"/>
        <xdr:cNvCxnSpPr/>
      </xdr:nvCxnSpPr>
      <xdr:spPr>
        <a:xfrm flipV="1">
          <a:off x="13703300" y="6352248"/>
          <a:ext cx="889000" cy="6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45231</xdr:rowOff>
    </xdr:from>
    <xdr:to>
      <xdr:col>19</xdr:col>
      <xdr:colOff>644525</xdr:colOff>
      <xdr:row>37</xdr:row>
      <xdr:rowOff>69882</xdr:rowOff>
    </xdr:to>
    <xdr:cxnSp macro="">
      <xdr:nvCxnSpPr>
        <xdr:cNvPr id="533" name="直線コネクタ 532"/>
        <xdr:cNvCxnSpPr/>
      </xdr:nvCxnSpPr>
      <xdr:spPr>
        <a:xfrm>
          <a:off x="12814300" y="6388881"/>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155708</xdr:rowOff>
    </xdr:from>
    <xdr:to>
      <xdr:col>23</xdr:col>
      <xdr:colOff>568325</xdr:colOff>
      <xdr:row>37</xdr:row>
      <xdr:rowOff>85858</xdr:rowOff>
    </xdr:to>
    <xdr:sp macro="" textlink="">
      <xdr:nvSpPr>
        <xdr:cNvPr id="543" name="円/楕円 542"/>
        <xdr:cNvSpPr/>
      </xdr:nvSpPr>
      <xdr:spPr>
        <a:xfrm>
          <a:off x="16268700" y="63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134135</xdr:rowOff>
    </xdr:from>
    <xdr:ext cx="534377" cy="259045"/>
    <xdr:sp macro="" textlink="">
      <xdr:nvSpPr>
        <xdr:cNvPr id="544" name="消防費該当値テキスト"/>
        <xdr:cNvSpPr txBox="1"/>
      </xdr:nvSpPr>
      <xdr:spPr>
        <a:xfrm>
          <a:off x="16370300" y="63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18,493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16796</xdr:rowOff>
    </xdr:from>
    <xdr:to>
      <xdr:col>22</xdr:col>
      <xdr:colOff>415925</xdr:colOff>
      <xdr:row>36</xdr:row>
      <xdr:rowOff>118396</xdr:rowOff>
    </xdr:to>
    <xdr:sp macro="" textlink="">
      <xdr:nvSpPr>
        <xdr:cNvPr id="545" name="円/楕円 544"/>
        <xdr:cNvSpPr/>
      </xdr:nvSpPr>
      <xdr:spPr>
        <a:xfrm>
          <a:off x="15430500" y="618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134923</xdr:rowOff>
    </xdr:from>
    <xdr:ext cx="534377" cy="259045"/>
    <xdr:sp macro="" textlink="">
      <xdr:nvSpPr>
        <xdr:cNvPr id="546" name="テキスト ボックス 545"/>
        <xdr:cNvSpPr txBox="1"/>
      </xdr:nvSpPr>
      <xdr:spPr>
        <a:xfrm>
          <a:off x="15214111" y="596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129248</xdr:rowOff>
    </xdr:from>
    <xdr:to>
      <xdr:col>21</xdr:col>
      <xdr:colOff>212725</xdr:colOff>
      <xdr:row>37</xdr:row>
      <xdr:rowOff>59398</xdr:rowOff>
    </xdr:to>
    <xdr:sp macro="" textlink="">
      <xdr:nvSpPr>
        <xdr:cNvPr id="547" name="円/楕円 546"/>
        <xdr:cNvSpPr/>
      </xdr:nvSpPr>
      <xdr:spPr>
        <a:xfrm>
          <a:off x="14541500" y="630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50525</xdr:rowOff>
    </xdr:from>
    <xdr:ext cx="534377" cy="259045"/>
    <xdr:sp macro="" textlink="">
      <xdr:nvSpPr>
        <xdr:cNvPr id="548" name="テキスト ボックス 547"/>
        <xdr:cNvSpPr txBox="1"/>
      </xdr:nvSpPr>
      <xdr:spPr>
        <a:xfrm>
          <a:off x="14325111" y="639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19082</xdr:rowOff>
    </xdr:from>
    <xdr:to>
      <xdr:col>20</xdr:col>
      <xdr:colOff>9525</xdr:colOff>
      <xdr:row>37</xdr:row>
      <xdr:rowOff>120682</xdr:rowOff>
    </xdr:to>
    <xdr:sp macro="" textlink="">
      <xdr:nvSpPr>
        <xdr:cNvPr id="549" name="円/楕円 548"/>
        <xdr:cNvSpPr/>
      </xdr:nvSpPr>
      <xdr:spPr>
        <a:xfrm>
          <a:off x="13652500" y="63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111809</xdr:rowOff>
    </xdr:from>
    <xdr:ext cx="534377" cy="259045"/>
    <xdr:sp macro="" textlink="">
      <xdr:nvSpPr>
        <xdr:cNvPr id="550" name="テキスト ボックス 549"/>
        <xdr:cNvSpPr txBox="1"/>
      </xdr:nvSpPr>
      <xdr:spPr>
        <a:xfrm>
          <a:off x="13436111" y="64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165881</xdr:rowOff>
    </xdr:from>
    <xdr:to>
      <xdr:col>18</xdr:col>
      <xdr:colOff>492125</xdr:colOff>
      <xdr:row>37</xdr:row>
      <xdr:rowOff>96031</xdr:rowOff>
    </xdr:to>
    <xdr:sp macro="" textlink="">
      <xdr:nvSpPr>
        <xdr:cNvPr id="551" name="円/楕円 550"/>
        <xdr:cNvSpPr/>
      </xdr:nvSpPr>
      <xdr:spPr>
        <a:xfrm>
          <a:off x="12763500" y="633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87158</xdr:rowOff>
    </xdr:from>
    <xdr:ext cx="534377" cy="259045"/>
    <xdr:sp macro="" textlink="">
      <xdr:nvSpPr>
        <xdr:cNvPr id="552" name="テキスト ボックス 551"/>
        <xdr:cNvSpPr txBox="1"/>
      </xdr:nvSpPr>
      <xdr:spPr>
        <a:xfrm>
          <a:off x="12547111" y="6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121598</xdr:rowOff>
    </xdr:from>
    <xdr:to>
      <xdr:col>23</xdr:col>
      <xdr:colOff>517525</xdr:colOff>
      <xdr:row>55</xdr:row>
      <xdr:rowOff>17528</xdr:rowOff>
    </xdr:to>
    <xdr:cxnSp macro="">
      <xdr:nvCxnSpPr>
        <xdr:cNvPr id="586" name="直線コネクタ 585"/>
        <xdr:cNvCxnSpPr/>
      </xdr:nvCxnSpPr>
      <xdr:spPr>
        <a:xfrm flipV="1">
          <a:off x="15481300" y="8694098"/>
          <a:ext cx="838200" cy="75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118348</xdr:rowOff>
    </xdr:from>
    <xdr:ext cx="534377" cy="259045"/>
    <xdr:sp macro="" textlink="">
      <xdr:nvSpPr>
        <xdr:cNvPr id="587" name="教育費平均値テキスト"/>
        <xdr:cNvSpPr txBox="1"/>
      </xdr:nvSpPr>
      <xdr:spPr>
        <a:xfrm>
          <a:off x="16370300" y="9719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17528</xdr:rowOff>
    </xdr:from>
    <xdr:to>
      <xdr:col>22</xdr:col>
      <xdr:colOff>365125</xdr:colOff>
      <xdr:row>56</xdr:row>
      <xdr:rowOff>38144</xdr:rowOff>
    </xdr:to>
    <xdr:cxnSp macro="">
      <xdr:nvCxnSpPr>
        <xdr:cNvPr id="589" name="直線コネクタ 588"/>
        <xdr:cNvCxnSpPr/>
      </xdr:nvCxnSpPr>
      <xdr:spPr>
        <a:xfrm flipV="1">
          <a:off x="14592300" y="9447278"/>
          <a:ext cx="889000" cy="19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1019</xdr:rowOff>
    </xdr:from>
    <xdr:ext cx="534377" cy="259045"/>
    <xdr:sp macro="" textlink="">
      <xdr:nvSpPr>
        <xdr:cNvPr id="591" name="テキスト ボックス 590"/>
        <xdr:cNvSpPr txBox="1"/>
      </xdr:nvSpPr>
      <xdr:spPr>
        <a:xfrm>
          <a:off x="15214111" y="97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109468</xdr:rowOff>
    </xdr:from>
    <xdr:to>
      <xdr:col>21</xdr:col>
      <xdr:colOff>161925</xdr:colOff>
      <xdr:row>56</xdr:row>
      <xdr:rowOff>38144</xdr:rowOff>
    </xdr:to>
    <xdr:cxnSp macro="">
      <xdr:nvCxnSpPr>
        <xdr:cNvPr id="592" name="直線コネクタ 591"/>
        <xdr:cNvCxnSpPr/>
      </xdr:nvCxnSpPr>
      <xdr:spPr>
        <a:xfrm>
          <a:off x="13703300" y="9539218"/>
          <a:ext cx="889000" cy="10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114133</xdr:rowOff>
    </xdr:from>
    <xdr:ext cx="534377" cy="259045"/>
    <xdr:sp macro="" textlink="">
      <xdr:nvSpPr>
        <xdr:cNvPr id="594" name="テキスト ボックス 593"/>
        <xdr:cNvSpPr txBox="1"/>
      </xdr:nvSpPr>
      <xdr:spPr>
        <a:xfrm>
          <a:off x="14325111" y="971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75549</xdr:rowOff>
    </xdr:from>
    <xdr:to>
      <xdr:col>19</xdr:col>
      <xdr:colOff>644525</xdr:colOff>
      <xdr:row>55</xdr:row>
      <xdr:rowOff>109468</xdr:rowOff>
    </xdr:to>
    <xdr:cxnSp macro="">
      <xdr:nvCxnSpPr>
        <xdr:cNvPr id="595" name="直線コネクタ 594"/>
        <xdr:cNvCxnSpPr/>
      </xdr:nvCxnSpPr>
      <xdr:spPr>
        <a:xfrm>
          <a:off x="12814300" y="9162399"/>
          <a:ext cx="889000" cy="37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18621</xdr:rowOff>
    </xdr:from>
    <xdr:ext cx="534377" cy="259045"/>
    <xdr:sp macro="" textlink="">
      <xdr:nvSpPr>
        <xdr:cNvPr id="597" name="テキスト ボックス 596"/>
        <xdr:cNvSpPr txBox="1"/>
      </xdr:nvSpPr>
      <xdr:spPr>
        <a:xfrm>
          <a:off x="13436111" y="97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44138</xdr:rowOff>
    </xdr:from>
    <xdr:ext cx="534377" cy="259045"/>
    <xdr:sp macro="" textlink="">
      <xdr:nvSpPr>
        <xdr:cNvPr id="599" name="テキスト ボックス 598"/>
        <xdr:cNvSpPr txBox="1"/>
      </xdr:nvSpPr>
      <xdr:spPr>
        <a:xfrm>
          <a:off x="12547111" y="981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50</xdr:row>
      <xdr:rowOff>70798</xdr:rowOff>
    </xdr:from>
    <xdr:to>
      <xdr:col>23</xdr:col>
      <xdr:colOff>568325</xdr:colOff>
      <xdr:row>51</xdr:row>
      <xdr:rowOff>948</xdr:rowOff>
    </xdr:to>
    <xdr:sp macro="" textlink="">
      <xdr:nvSpPr>
        <xdr:cNvPr id="605" name="円/楕円 604"/>
        <xdr:cNvSpPr/>
      </xdr:nvSpPr>
      <xdr:spPr>
        <a:xfrm>
          <a:off x="16268700" y="864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23825</xdr:rowOff>
    </xdr:from>
    <xdr:ext cx="599010" cy="259045"/>
    <xdr:sp macro="" textlink="">
      <xdr:nvSpPr>
        <xdr:cNvPr id="606" name="教育費該当値テキスト"/>
        <xdr:cNvSpPr txBox="1"/>
      </xdr:nvSpPr>
      <xdr:spPr>
        <a:xfrm>
          <a:off x="16370300" y="85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129,267</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138178</xdr:rowOff>
    </xdr:from>
    <xdr:to>
      <xdr:col>22</xdr:col>
      <xdr:colOff>415925</xdr:colOff>
      <xdr:row>55</xdr:row>
      <xdr:rowOff>68328</xdr:rowOff>
    </xdr:to>
    <xdr:sp macro="" textlink="">
      <xdr:nvSpPr>
        <xdr:cNvPr id="607" name="円/楕円 606"/>
        <xdr:cNvSpPr/>
      </xdr:nvSpPr>
      <xdr:spPr>
        <a:xfrm>
          <a:off x="15430500" y="93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84855</xdr:rowOff>
    </xdr:from>
    <xdr:ext cx="534377" cy="259045"/>
    <xdr:sp macro="" textlink="">
      <xdr:nvSpPr>
        <xdr:cNvPr id="608" name="テキスト ボックス 607"/>
        <xdr:cNvSpPr txBox="1"/>
      </xdr:nvSpPr>
      <xdr:spPr>
        <a:xfrm>
          <a:off x="15214111" y="917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76,551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158794</xdr:rowOff>
    </xdr:from>
    <xdr:to>
      <xdr:col>21</xdr:col>
      <xdr:colOff>212725</xdr:colOff>
      <xdr:row>56</xdr:row>
      <xdr:rowOff>88944</xdr:rowOff>
    </xdr:to>
    <xdr:sp macro="" textlink="">
      <xdr:nvSpPr>
        <xdr:cNvPr id="609" name="円/楕円 608"/>
        <xdr:cNvSpPr/>
      </xdr:nvSpPr>
      <xdr:spPr>
        <a:xfrm>
          <a:off x="14541500" y="95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105471</xdr:rowOff>
    </xdr:from>
    <xdr:ext cx="534377" cy="259045"/>
    <xdr:sp macro="" textlink="">
      <xdr:nvSpPr>
        <xdr:cNvPr id="610" name="テキスト ボックス 609"/>
        <xdr:cNvSpPr txBox="1"/>
      </xdr:nvSpPr>
      <xdr:spPr>
        <a:xfrm>
          <a:off x="14325111" y="9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63,108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58668</xdr:rowOff>
    </xdr:from>
    <xdr:to>
      <xdr:col>20</xdr:col>
      <xdr:colOff>9525</xdr:colOff>
      <xdr:row>55</xdr:row>
      <xdr:rowOff>160268</xdr:rowOff>
    </xdr:to>
    <xdr:sp macro="" textlink="">
      <xdr:nvSpPr>
        <xdr:cNvPr id="611" name="円/楕円 610"/>
        <xdr:cNvSpPr/>
      </xdr:nvSpPr>
      <xdr:spPr>
        <a:xfrm>
          <a:off x="13652500" y="948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5345</xdr:rowOff>
    </xdr:from>
    <xdr:ext cx="534377" cy="259045"/>
    <xdr:sp macro="" textlink="">
      <xdr:nvSpPr>
        <xdr:cNvPr id="612" name="テキスト ボックス 611"/>
        <xdr:cNvSpPr txBox="1"/>
      </xdr:nvSpPr>
      <xdr:spPr>
        <a:xfrm>
          <a:off x="13436111" y="926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70,116</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24749</xdr:rowOff>
    </xdr:from>
    <xdr:to>
      <xdr:col>18</xdr:col>
      <xdr:colOff>492125</xdr:colOff>
      <xdr:row>53</xdr:row>
      <xdr:rowOff>126349</xdr:rowOff>
    </xdr:to>
    <xdr:sp macro="" textlink="">
      <xdr:nvSpPr>
        <xdr:cNvPr id="613" name="円/楕円 612"/>
        <xdr:cNvSpPr/>
      </xdr:nvSpPr>
      <xdr:spPr>
        <a:xfrm>
          <a:off x="12763500" y="91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142876</xdr:rowOff>
    </xdr:from>
    <xdr:ext cx="534377" cy="259045"/>
    <xdr:sp macro="" textlink="">
      <xdr:nvSpPr>
        <xdr:cNvPr id="614" name="テキスト ボックス 613"/>
        <xdr:cNvSpPr txBox="1"/>
      </xdr:nvSpPr>
      <xdr:spPr>
        <a:xfrm>
          <a:off x="12547111" y="888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42396</xdr:rowOff>
    </xdr:from>
    <xdr:to>
      <xdr:col>23</xdr:col>
      <xdr:colOff>517525</xdr:colOff>
      <xdr:row>79</xdr:row>
      <xdr:rowOff>42808</xdr:rowOff>
    </xdr:to>
    <xdr:cxnSp macro="">
      <xdr:nvCxnSpPr>
        <xdr:cNvPr id="643" name="直線コネクタ 642"/>
        <xdr:cNvCxnSpPr/>
      </xdr:nvCxnSpPr>
      <xdr:spPr>
        <a:xfrm>
          <a:off x="15481300" y="13586946"/>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35356</xdr:rowOff>
    </xdr:from>
    <xdr:to>
      <xdr:col>22</xdr:col>
      <xdr:colOff>365125</xdr:colOff>
      <xdr:row>79</xdr:row>
      <xdr:rowOff>42396</xdr:rowOff>
    </xdr:to>
    <xdr:cxnSp macro="">
      <xdr:nvCxnSpPr>
        <xdr:cNvPr id="646" name="直線コネクタ 645"/>
        <xdr:cNvCxnSpPr/>
      </xdr:nvCxnSpPr>
      <xdr:spPr>
        <a:xfrm>
          <a:off x="14592300" y="13579906"/>
          <a:ext cx="8890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35356</xdr:rowOff>
    </xdr:from>
    <xdr:to>
      <xdr:col>21</xdr:col>
      <xdr:colOff>161925</xdr:colOff>
      <xdr:row>79</xdr:row>
      <xdr:rowOff>39790</xdr:rowOff>
    </xdr:to>
    <xdr:cxnSp macro="">
      <xdr:nvCxnSpPr>
        <xdr:cNvPr id="649" name="直線コネクタ 648"/>
        <xdr:cNvCxnSpPr/>
      </xdr:nvCxnSpPr>
      <xdr:spPr>
        <a:xfrm flipV="1">
          <a:off x="13703300" y="13579906"/>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38083</xdr:rowOff>
    </xdr:from>
    <xdr:to>
      <xdr:col>19</xdr:col>
      <xdr:colOff>644525</xdr:colOff>
      <xdr:row>79</xdr:row>
      <xdr:rowOff>39790</xdr:rowOff>
    </xdr:to>
    <xdr:cxnSp macro="">
      <xdr:nvCxnSpPr>
        <xdr:cNvPr id="652" name="直線コネクタ 651"/>
        <xdr:cNvCxnSpPr/>
      </xdr:nvCxnSpPr>
      <xdr:spPr>
        <a:xfrm>
          <a:off x="12814300" y="13582633"/>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163458</xdr:rowOff>
    </xdr:from>
    <xdr:to>
      <xdr:col>23</xdr:col>
      <xdr:colOff>568325</xdr:colOff>
      <xdr:row>79</xdr:row>
      <xdr:rowOff>93608</xdr:rowOff>
    </xdr:to>
    <xdr:sp macro="" textlink="">
      <xdr:nvSpPr>
        <xdr:cNvPr id="662" name="円/楕円 661"/>
        <xdr:cNvSpPr/>
      </xdr:nvSpPr>
      <xdr:spPr>
        <a:xfrm>
          <a:off x="16268700" y="1353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378565" cy="259045"/>
    <xdr:sp macro="" textlink="">
      <xdr:nvSpPr>
        <xdr:cNvPr id="663" name="災害復旧費該当値テキスト"/>
        <xdr:cNvSpPr txBox="1"/>
      </xdr:nvSpPr>
      <xdr:spPr>
        <a:xfrm>
          <a:off x="16370300" y="13509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163046</xdr:rowOff>
    </xdr:from>
    <xdr:to>
      <xdr:col>22</xdr:col>
      <xdr:colOff>415925</xdr:colOff>
      <xdr:row>79</xdr:row>
      <xdr:rowOff>93196</xdr:rowOff>
    </xdr:to>
    <xdr:sp macro="" textlink="">
      <xdr:nvSpPr>
        <xdr:cNvPr id="664" name="円/楕円 663"/>
        <xdr:cNvSpPr/>
      </xdr:nvSpPr>
      <xdr:spPr>
        <a:xfrm>
          <a:off x="15430500" y="1353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84323</xdr:rowOff>
    </xdr:from>
    <xdr:ext cx="378565" cy="259045"/>
    <xdr:sp macro="" textlink="">
      <xdr:nvSpPr>
        <xdr:cNvPr id="665" name="テキスト ボックス 664"/>
        <xdr:cNvSpPr txBox="1"/>
      </xdr:nvSpPr>
      <xdr:spPr>
        <a:xfrm>
          <a:off x="15292017" y="13628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156006</xdr:rowOff>
    </xdr:from>
    <xdr:to>
      <xdr:col>21</xdr:col>
      <xdr:colOff>212725</xdr:colOff>
      <xdr:row>79</xdr:row>
      <xdr:rowOff>86156</xdr:rowOff>
    </xdr:to>
    <xdr:sp macro="" textlink="">
      <xdr:nvSpPr>
        <xdr:cNvPr id="666" name="円/楕円 665"/>
        <xdr:cNvSpPr/>
      </xdr:nvSpPr>
      <xdr:spPr>
        <a:xfrm>
          <a:off x="14541500" y="1352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77283</xdr:rowOff>
    </xdr:from>
    <xdr:ext cx="469744" cy="259045"/>
    <xdr:sp macro="" textlink="">
      <xdr:nvSpPr>
        <xdr:cNvPr id="667" name="テキスト ボックス 666"/>
        <xdr:cNvSpPr txBox="1"/>
      </xdr:nvSpPr>
      <xdr:spPr>
        <a:xfrm>
          <a:off x="14357427" y="1362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160440</xdr:rowOff>
    </xdr:from>
    <xdr:to>
      <xdr:col>20</xdr:col>
      <xdr:colOff>9525</xdr:colOff>
      <xdr:row>79</xdr:row>
      <xdr:rowOff>90590</xdr:rowOff>
    </xdr:to>
    <xdr:sp macro="" textlink="">
      <xdr:nvSpPr>
        <xdr:cNvPr id="668" name="円/楕円 667"/>
        <xdr:cNvSpPr/>
      </xdr:nvSpPr>
      <xdr:spPr>
        <a:xfrm>
          <a:off x="13652500" y="135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81717</xdr:rowOff>
    </xdr:from>
    <xdr:ext cx="469744" cy="259045"/>
    <xdr:sp macro="" textlink="">
      <xdr:nvSpPr>
        <xdr:cNvPr id="669" name="テキスト ボックス 668"/>
        <xdr:cNvSpPr txBox="1"/>
      </xdr:nvSpPr>
      <xdr:spPr>
        <a:xfrm>
          <a:off x="13468427" y="136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158733</xdr:rowOff>
    </xdr:from>
    <xdr:to>
      <xdr:col>18</xdr:col>
      <xdr:colOff>492125</xdr:colOff>
      <xdr:row>79</xdr:row>
      <xdr:rowOff>88883</xdr:rowOff>
    </xdr:to>
    <xdr:sp macro="" textlink="">
      <xdr:nvSpPr>
        <xdr:cNvPr id="670" name="円/楕円 669"/>
        <xdr:cNvSpPr/>
      </xdr:nvSpPr>
      <xdr:spPr>
        <a:xfrm>
          <a:off x="12763500" y="1353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80010</xdr:rowOff>
    </xdr:from>
    <xdr:ext cx="469744" cy="259045"/>
    <xdr:sp macro="" textlink="">
      <xdr:nvSpPr>
        <xdr:cNvPr id="671" name="テキスト ボックス 670"/>
        <xdr:cNvSpPr txBox="1"/>
      </xdr:nvSpPr>
      <xdr:spPr>
        <a:xfrm>
          <a:off x="12579427" y="1362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50394</xdr:rowOff>
    </xdr:from>
    <xdr:to>
      <xdr:col>23</xdr:col>
      <xdr:colOff>517525</xdr:colOff>
      <xdr:row>95</xdr:row>
      <xdr:rowOff>94427</xdr:rowOff>
    </xdr:to>
    <xdr:cxnSp macro="">
      <xdr:nvCxnSpPr>
        <xdr:cNvPr id="702" name="直線コネクタ 701"/>
        <xdr:cNvCxnSpPr/>
      </xdr:nvCxnSpPr>
      <xdr:spPr>
        <a:xfrm flipV="1">
          <a:off x="15481300" y="16338144"/>
          <a:ext cx="838200" cy="4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139216</xdr:rowOff>
    </xdr:from>
    <xdr:ext cx="534377" cy="259045"/>
    <xdr:sp macro="" textlink="">
      <xdr:nvSpPr>
        <xdr:cNvPr id="703" name="公債費平均値テキスト"/>
        <xdr:cNvSpPr txBox="1"/>
      </xdr:nvSpPr>
      <xdr:spPr>
        <a:xfrm>
          <a:off x="16370300" y="1642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53485</xdr:rowOff>
    </xdr:from>
    <xdr:to>
      <xdr:col>22</xdr:col>
      <xdr:colOff>365125</xdr:colOff>
      <xdr:row>95</xdr:row>
      <xdr:rowOff>94427</xdr:rowOff>
    </xdr:to>
    <xdr:cxnSp macro="">
      <xdr:nvCxnSpPr>
        <xdr:cNvPr id="705" name="直線コネクタ 704"/>
        <xdr:cNvCxnSpPr/>
      </xdr:nvCxnSpPr>
      <xdr:spPr>
        <a:xfrm>
          <a:off x="14592300" y="16341235"/>
          <a:ext cx="889000" cy="4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54917</xdr:rowOff>
    </xdr:from>
    <xdr:ext cx="534377" cy="259045"/>
    <xdr:sp macro="" textlink="">
      <xdr:nvSpPr>
        <xdr:cNvPr id="707" name="テキスト ボックス 706"/>
        <xdr:cNvSpPr txBox="1"/>
      </xdr:nvSpPr>
      <xdr:spPr>
        <a:xfrm>
          <a:off x="15214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53485</xdr:rowOff>
    </xdr:from>
    <xdr:to>
      <xdr:col>21</xdr:col>
      <xdr:colOff>161925</xdr:colOff>
      <xdr:row>95</xdr:row>
      <xdr:rowOff>68616</xdr:rowOff>
    </xdr:to>
    <xdr:cxnSp macro="">
      <xdr:nvCxnSpPr>
        <xdr:cNvPr id="708" name="直線コネクタ 707"/>
        <xdr:cNvCxnSpPr/>
      </xdr:nvCxnSpPr>
      <xdr:spPr>
        <a:xfrm flipV="1">
          <a:off x="13703300" y="16341235"/>
          <a:ext cx="889000" cy="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48695</xdr:rowOff>
    </xdr:from>
    <xdr:to>
      <xdr:col>19</xdr:col>
      <xdr:colOff>644525</xdr:colOff>
      <xdr:row>95</xdr:row>
      <xdr:rowOff>68616</xdr:rowOff>
    </xdr:to>
    <xdr:cxnSp macro="">
      <xdr:nvCxnSpPr>
        <xdr:cNvPr id="711" name="直線コネクタ 710"/>
        <xdr:cNvCxnSpPr/>
      </xdr:nvCxnSpPr>
      <xdr:spPr>
        <a:xfrm>
          <a:off x="12814300" y="16336445"/>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171044</xdr:rowOff>
    </xdr:from>
    <xdr:to>
      <xdr:col>23</xdr:col>
      <xdr:colOff>568325</xdr:colOff>
      <xdr:row>95</xdr:row>
      <xdr:rowOff>101194</xdr:rowOff>
    </xdr:to>
    <xdr:sp macro="" textlink="">
      <xdr:nvSpPr>
        <xdr:cNvPr id="721" name="円/楕円 720"/>
        <xdr:cNvSpPr/>
      </xdr:nvSpPr>
      <xdr:spPr>
        <a:xfrm>
          <a:off x="16268700" y="162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22471</xdr:rowOff>
    </xdr:from>
    <xdr:ext cx="534377" cy="259045"/>
    <xdr:sp macro="" textlink="">
      <xdr:nvSpPr>
        <xdr:cNvPr id="722" name="公債費該当値テキスト"/>
        <xdr:cNvSpPr txBox="1"/>
      </xdr:nvSpPr>
      <xdr:spPr>
        <a:xfrm>
          <a:off x="16370300" y="1613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67,454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43627</xdr:rowOff>
    </xdr:from>
    <xdr:to>
      <xdr:col>22</xdr:col>
      <xdr:colOff>415925</xdr:colOff>
      <xdr:row>95</xdr:row>
      <xdr:rowOff>145227</xdr:rowOff>
    </xdr:to>
    <xdr:sp macro="" textlink="">
      <xdr:nvSpPr>
        <xdr:cNvPr id="723" name="円/楕円 722"/>
        <xdr:cNvSpPr/>
      </xdr:nvSpPr>
      <xdr:spPr>
        <a:xfrm>
          <a:off x="15430500" y="1633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161754</xdr:rowOff>
    </xdr:from>
    <xdr:ext cx="534377" cy="259045"/>
    <xdr:sp macro="" textlink="">
      <xdr:nvSpPr>
        <xdr:cNvPr id="724" name="テキスト ボックス 723"/>
        <xdr:cNvSpPr txBox="1"/>
      </xdr:nvSpPr>
      <xdr:spPr>
        <a:xfrm>
          <a:off x="15214111" y="1610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2685</xdr:rowOff>
    </xdr:from>
    <xdr:to>
      <xdr:col>21</xdr:col>
      <xdr:colOff>212725</xdr:colOff>
      <xdr:row>95</xdr:row>
      <xdr:rowOff>104285</xdr:rowOff>
    </xdr:to>
    <xdr:sp macro="" textlink="">
      <xdr:nvSpPr>
        <xdr:cNvPr id="725" name="円/楕円 724"/>
        <xdr:cNvSpPr/>
      </xdr:nvSpPr>
      <xdr:spPr>
        <a:xfrm>
          <a:off x="14541500" y="16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95412</xdr:rowOff>
    </xdr:from>
    <xdr:ext cx="534377" cy="259045"/>
    <xdr:sp macro="" textlink="">
      <xdr:nvSpPr>
        <xdr:cNvPr id="726" name="テキスト ボックス 725"/>
        <xdr:cNvSpPr txBox="1"/>
      </xdr:nvSpPr>
      <xdr:spPr>
        <a:xfrm>
          <a:off x="14325111" y="1638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17816</xdr:rowOff>
    </xdr:from>
    <xdr:to>
      <xdr:col>20</xdr:col>
      <xdr:colOff>9525</xdr:colOff>
      <xdr:row>95</xdr:row>
      <xdr:rowOff>119416</xdr:rowOff>
    </xdr:to>
    <xdr:sp macro="" textlink="">
      <xdr:nvSpPr>
        <xdr:cNvPr id="727" name="円/楕円 726"/>
        <xdr:cNvSpPr/>
      </xdr:nvSpPr>
      <xdr:spPr>
        <a:xfrm>
          <a:off x="13652500" y="1630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110543</xdr:rowOff>
    </xdr:from>
    <xdr:ext cx="534377" cy="259045"/>
    <xdr:sp macro="" textlink="">
      <xdr:nvSpPr>
        <xdr:cNvPr id="728" name="テキスト ボックス 727"/>
        <xdr:cNvSpPr txBox="1"/>
      </xdr:nvSpPr>
      <xdr:spPr>
        <a:xfrm>
          <a:off x="13436111" y="1639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169345</xdr:rowOff>
    </xdr:from>
    <xdr:to>
      <xdr:col>18</xdr:col>
      <xdr:colOff>492125</xdr:colOff>
      <xdr:row>95</xdr:row>
      <xdr:rowOff>99495</xdr:rowOff>
    </xdr:to>
    <xdr:sp macro="" textlink="">
      <xdr:nvSpPr>
        <xdr:cNvPr id="729" name="円/楕円 728"/>
        <xdr:cNvSpPr/>
      </xdr:nvSpPr>
      <xdr:spPr>
        <a:xfrm>
          <a:off x="12763500" y="1628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90622</xdr:rowOff>
    </xdr:from>
    <xdr:ext cx="534377" cy="259045"/>
    <xdr:sp macro="" textlink="">
      <xdr:nvSpPr>
        <xdr:cNvPr id="730" name="テキスト ボックス 729"/>
        <xdr:cNvSpPr txBox="1"/>
      </xdr:nvSpPr>
      <xdr:spPr>
        <a:xfrm>
          <a:off x="12547111" y="1637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34671</xdr:rowOff>
    </xdr:from>
    <xdr:to>
      <xdr:col>32</xdr:col>
      <xdr:colOff>187325</xdr:colOff>
      <xdr:row>39</xdr:row>
      <xdr:rowOff>43688</xdr:rowOff>
    </xdr:to>
    <xdr:cxnSp macro="">
      <xdr:nvCxnSpPr>
        <xdr:cNvPr id="759" name="直線コネクタ 758"/>
        <xdr:cNvCxnSpPr/>
      </xdr:nvCxnSpPr>
      <xdr:spPr>
        <a:xfrm>
          <a:off x="21323300" y="6721221"/>
          <a:ext cx="8382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31750</xdr:rowOff>
    </xdr:from>
    <xdr:to>
      <xdr:col>31</xdr:col>
      <xdr:colOff>34925</xdr:colOff>
      <xdr:row>39</xdr:row>
      <xdr:rowOff>34671</xdr:rowOff>
    </xdr:to>
    <xdr:cxnSp macro="">
      <xdr:nvCxnSpPr>
        <xdr:cNvPr id="762" name="直線コネクタ 761"/>
        <xdr:cNvCxnSpPr/>
      </xdr:nvCxnSpPr>
      <xdr:spPr>
        <a:xfrm>
          <a:off x="20434300" y="6718300"/>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31750</xdr:rowOff>
    </xdr:from>
    <xdr:to>
      <xdr:col>29</xdr:col>
      <xdr:colOff>517525</xdr:colOff>
      <xdr:row>39</xdr:row>
      <xdr:rowOff>44450</xdr:rowOff>
    </xdr:to>
    <xdr:cxnSp macro="">
      <xdr:nvCxnSpPr>
        <xdr:cNvPr id="765" name="直線コネクタ 764"/>
        <xdr:cNvCxnSpPr/>
      </xdr:nvCxnSpPr>
      <xdr:spPr>
        <a:xfrm flipV="1">
          <a:off x="19545300" y="671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164338</xdr:rowOff>
    </xdr:from>
    <xdr:to>
      <xdr:col>32</xdr:col>
      <xdr:colOff>238125</xdr:colOff>
      <xdr:row>39</xdr:row>
      <xdr:rowOff>94488</xdr:rowOff>
    </xdr:to>
    <xdr:sp macro="" textlink="">
      <xdr:nvSpPr>
        <xdr:cNvPr id="778" name="円/楕円 777"/>
        <xdr:cNvSpPr/>
      </xdr:nvSpPr>
      <xdr:spPr>
        <a:xfrm>
          <a:off x="22110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155321</xdr:rowOff>
    </xdr:from>
    <xdr:to>
      <xdr:col>31</xdr:col>
      <xdr:colOff>85725</xdr:colOff>
      <xdr:row>39</xdr:row>
      <xdr:rowOff>85471</xdr:rowOff>
    </xdr:to>
    <xdr:sp macro="" textlink="">
      <xdr:nvSpPr>
        <xdr:cNvPr id="780" name="円/楕円 779"/>
        <xdr:cNvSpPr/>
      </xdr:nvSpPr>
      <xdr:spPr>
        <a:xfrm>
          <a:off x="21272500" y="66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76598</xdr:rowOff>
    </xdr:from>
    <xdr:ext cx="313932" cy="259045"/>
    <xdr:sp macro="" textlink="">
      <xdr:nvSpPr>
        <xdr:cNvPr id="781" name="テキスト ボックス 780"/>
        <xdr:cNvSpPr txBox="1"/>
      </xdr:nvSpPr>
      <xdr:spPr>
        <a:xfrm>
          <a:off x="21166333" y="67631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152400</xdr:rowOff>
    </xdr:from>
    <xdr:to>
      <xdr:col>29</xdr:col>
      <xdr:colOff>568325</xdr:colOff>
      <xdr:row>39</xdr:row>
      <xdr:rowOff>82550</xdr:rowOff>
    </xdr:to>
    <xdr:sp macro="" textlink="">
      <xdr:nvSpPr>
        <xdr:cNvPr id="782" name="円/楕円 781"/>
        <xdr:cNvSpPr/>
      </xdr:nvSpPr>
      <xdr:spPr>
        <a:xfrm>
          <a:off x="20383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73677</xdr:rowOff>
    </xdr:from>
    <xdr:ext cx="378565" cy="259045"/>
    <xdr:sp macro="" textlink="">
      <xdr:nvSpPr>
        <xdr:cNvPr id="783" name="テキスト ボックス 782"/>
        <xdr:cNvSpPr txBox="1"/>
      </xdr:nvSpPr>
      <xdr:spPr>
        <a:xfrm>
          <a:off x="20245017" y="6760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・教育費のコストが類似団体と比較して多くなっているのは、体育館建設、校舎改修等に伴う、普通建設事業費の増によるもの。</a:t>
          </a:r>
          <a:endParaRPr kumimoji="1" lang="en-US" altLang="ja-JP" sz="1300">
            <a:latin typeface="ＭＳ Ｐゴシック"/>
          </a:endParaRPr>
        </a:p>
        <a:p>
          <a:r>
            <a:rPr kumimoji="1" lang="ja-JP" altLang="en-US" sz="1300">
              <a:latin typeface="ＭＳ Ｐゴシック"/>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年においては財政調整基金の取崩しを行わずに例年並みの実質収支額となった。それに伴い、財政調整基金の残高比率は</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を超え高い水準となっているが、普通交付税の合併算定替えの段階的縮減に加え、施設の老朽化などによる普通建設事業費や維持補修費の増など新たな財政需要も今後見込まれることから、今後も一層の財源確保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・一般会計及び全ての特別会計で赤字は生じていない。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から法定外繰出している会計のうち、水道事業会計、簡易水道事業特別会計については、今後、給水人口、給水量の減少により、料金収入の確保が困難になることが予想され、また、機械設備等の老朽化に伴う維持管理費用の増大などの厳しい状況が見込まれることから、更なる経費の削減、水道料金の見直しなど経営基盤の強化に向けた取組みを進める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22994173</v>
      </c>
      <c r="BO4" s="381"/>
      <c r="BP4" s="381"/>
      <c r="BQ4" s="381"/>
      <c r="BR4" s="381"/>
      <c r="BS4" s="381"/>
      <c r="BT4" s="381"/>
      <c r="BU4" s="382"/>
      <c r="BV4" s="380">
        <v>23488496</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15.3</v>
      </c>
      <c r="CU4" s="387"/>
      <c r="CV4" s="387"/>
      <c r="CW4" s="387"/>
      <c r="CX4" s="387"/>
      <c r="CY4" s="387"/>
      <c r="CZ4" s="387"/>
      <c r="DA4" s="388"/>
      <c r="DB4" s="386">
        <v>16.3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20843704</v>
      </c>
      <c r="BO5" s="418"/>
      <c r="BP5" s="418"/>
      <c r="BQ5" s="418"/>
      <c r="BR5" s="418"/>
      <c r="BS5" s="418"/>
      <c r="BT5" s="418"/>
      <c r="BU5" s="419"/>
      <c r="BV5" s="417">
        <v>21344700</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79.5</v>
      </c>
      <c r="CU5" s="415"/>
      <c r="CV5" s="415"/>
      <c r="CW5" s="415"/>
      <c r="CX5" s="415"/>
      <c r="CY5" s="415"/>
      <c r="CZ5" s="415"/>
      <c r="DA5" s="416"/>
      <c r="DB5" s="414">
        <v>66.400000000000006</v>
      </c>
      <c r="DC5" s="415"/>
      <c r="DD5" s="415"/>
      <c r="DE5" s="415"/>
      <c r="DF5" s="415"/>
      <c r="DG5" s="415"/>
      <c r="DH5" s="415"/>
      <c r="DI5" s="416"/>
      <c r="DJ5" s="139"/>
      <c r="DK5" s="139"/>
      <c r="DL5" s="139"/>
      <c r="DM5" s="139"/>
      <c r="DN5" s="139"/>
      <c r="DO5" s="139"/>
    </row>
    <row r="6" spans="1:119" ht="18.75" customHeight="1">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2150469</v>
      </c>
      <c r="BO6" s="418"/>
      <c r="BP6" s="418"/>
      <c r="BQ6" s="418"/>
      <c r="BR6" s="418"/>
      <c r="BS6" s="418"/>
      <c r="BT6" s="418"/>
      <c r="BU6" s="419"/>
      <c r="BV6" s="417">
        <v>2143796</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81.599999999999994</v>
      </c>
      <c r="CU6" s="455"/>
      <c r="CV6" s="455"/>
      <c r="CW6" s="455"/>
      <c r="CX6" s="455"/>
      <c r="CY6" s="455"/>
      <c r="CZ6" s="455"/>
      <c r="DA6" s="456"/>
      <c r="DB6" s="454">
        <v>70</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263299</v>
      </c>
      <c r="BO7" s="418"/>
      <c r="BP7" s="418"/>
      <c r="BQ7" s="418"/>
      <c r="BR7" s="418"/>
      <c r="BS7" s="418"/>
      <c r="BT7" s="418"/>
      <c r="BU7" s="419"/>
      <c r="BV7" s="417">
        <v>70610</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12366363</v>
      </c>
      <c r="CU7" s="418"/>
      <c r="CV7" s="418"/>
      <c r="CW7" s="418"/>
      <c r="CX7" s="418"/>
      <c r="CY7" s="418"/>
      <c r="CZ7" s="418"/>
      <c r="DA7" s="419"/>
      <c r="DB7" s="417">
        <v>12680588</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92</v>
      </c>
      <c r="AV8" s="450"/>
      <c r="AW8" s="450"/>
      <c r="AX8" s="450"/>
      <c r="AY8" s="451" t="s">
        <v>93</v>
      </c>
      <c r="AZ8" s="452"/>
      <c r="BA8" s="452"/>
      <c r="BB8" s="452"/>
      <c r="BC8" s="452"/>
      <c r="BD8" s="452"/>
      <c r="BE8" s="452"/>
      <c r="BF8" s="452"/>
      <c r="BG8" s="452"/>
      <c r="BH8" s="452"/>
      <c r="BI8" s="452"/>
      <c r="BJ8" s="452"/>
      <c r="BK8" s="452"/>
      <c r="BL8" s="452"/>
      <c r="BM8" s="453"/>
      <c r="BN8" s="417">
        <v>1887170</v>
      </c>
      <c r="BO8" s="418"/>
      <c r="BP8" s="418"/>
      <c r="BQ8" s="418"/>
      <c r="BR8" s="418"/>
      <c r="BS8" s="418"/>
      <c r="BT8" s="418"/>
      <c r="BU8" s="419"/>
      <c r="BV8" s="417">
        <v>2073186</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0.45</v>
      </c>
      <c r="CU8" s="458"/>
      <c r="CV8" s="458"/>
      <c r="CW8" s="458"/>
      <c r="CX8" s="458"/>
      <c r="CY8" s="458"/>
      <c r="CZ8" s="458"/>
      <c r="DA8" s="459"/>
      <c r="DB8" s="457">
        <v>0.45</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33199</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77</v>
      </c>
      <c r="AV9" s="450"/>
      <c r="AW9" s="450"/>
      <c r="AX9" s="450"/>
      <c r="AY9" s="451" t="s">
        <v>99</v>
      </c>
      <c r="AZ9" s="452"/>
      <c r="BA9" s="452"/>
      <c r="BB9" s="452"/>
      <c r="BC9" s="452"/>
      <c r="BD9" s="452"/>
      <c r="BE9" s="452"/>
      <c r="BF9" s="452"/>
      <c r="BG9" s="452"/>
      <c r="BH9" s="452"/>
      <c r="BI9" s="452"/>
      <c r="BJ9" s="452"/>
      <c r="BK9" s="452"/>
      <c r="BL9" s="452"/>
      <c r="BM9" s="453"/>
      <c r="BN9" s="417">
        <v>-186016</v>
      </c>
      <c r="BO9" s="418"/>
      <c r="BP9" s="418"/>
      <c r="BQ9" s="418"/>
      <c r="BR9" s="418"/>
      <c r="BS9" s="418"/>
      <c r="BT9" s="418"/>
      <c r="BU9" s="419"/>
      <c r="BV9" s="417">
        <v>240195</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13.5</v>
      </c>
      <c r="CU9" s="415"/>
      <c r="CV9" s="415"/>
      <c r="CW9" s="415"/>
      <c r="CX9" s="415"/>
      <c r="CY9" s="415"/>
      <c r="CZ9" s="415"/>
      <c r="DA9" s="416"/>
      <c r="DB9" s="414">
        <v>11.7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101</v>
      </c>
      <c r="M10" s="447"/>
      <c r="N10" s="447"/>
      <c r="O10" s="447"/>
      <c r="P10" s="447"/>
      <c r="Q10" s="448"/>
      <c r="R10" s="468">
        <v>35457</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4097</v>
      </c>
      <c r="BO10" s="418"/>
      <c r="BP10" s="418"/>
      <c r="BQ10" s="418"/>
      <c r="BR10" s="418"/>
      <c r="BS10" s="418"/>
      <c r="BT10" s="418"/>
      <c r="BU10" s="419"/>
      <c r="BV10" s="417">
        <v>2099864</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109</v>
      </c>
      <c r="AV11" s="450"/>
      <c r="AW11" s="450"/>
      <c r="AX11" s="450"/>
      <c r="AY11" s="451" t="s">
        <v>110</v>
      </c>
      <c r="AZ11" s="452"/>
      <c r="BA11" s="452"/>
      <c r="BB11" s="452"/>
      <c r="BC11" s="452"/>
      <c r="BD11" s="452"/>
      <c r="BE11" s="452"/>
      <c r="BF11" s="452"/>
      <c r="BG11" s="452"/>
      <c r="BH11" s="452"/>
      <c r="BI11" s="452"/>
      <c r="BJ11" s="452"/>
      <c r="BK11" s="452"/>
      <c r="BL11" s="452"/>
      <c r="BM11" s="453"/>
      <c r="BN11" s="417">
        <v>497009</v>
      </c>
      <c r="BO11" s="418"/>
      <c r="BP11" s="418"/>
      <c r="BQ11" s="418"/>
      <c r="BR11" s="418"/>
      <c r="BS11" s="418"/>
      <c r="BT11" s="418"/>
      <c r="BU11" s="419"/>
      <c r="BV11" s="417">
        <v>298066</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33577</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33343</v>
      </c>
      <c r="S13" s="499"/>
      <c r="T13" s="499"/>
      <c r="U13" s="499"/>
      <c r="V13" s="500"/>
      <c r="W13" s="433" t="s">
        <v>123</v>
      </c>
      <c r="X13" s="434"/>
      <c r="Y13" s="434"/>
      <c r="Z13" s="434"/>
      <c r="AA13" s="434"/>
      <c r="AB13" s="424"/>
      <c r="AC13" s="468">
        <v>992</v>
      </c>
      <c r="AD13" s="469"/>
      <c r="AE13" s="469"/>
      <c r="AF13" s="469"/>
      <c r="AG13" s="508"/>
      <c r="AH13" s="468">
        <v>1235</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315090</v>
      </c>
      <c r="BO13" s="418"/>
      <c r="BP13" s="418"/>
      <c r="BQ13" s="418"/>
      <c r="BR13" s="418"/>
      <c r="BS13" s="418"/>
      <c r="BT13" s="418"/>
      <c r="BU13" s="419"/>
      <c r="BV13" s="417">
        <v>2638125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9</v>
      </c>
      <c r="CU13" s="415"/>
      <c r="CV13" s="415"/>
      <c r="CW13" s="415"/>
      <c r="CX13" s="415"/>
      <c r="CY13" s="415"/>
      <c r="CZ13" s="415"/>
      <c r="DA13" s="416"/>
      <c r="DB13" s="414">
        <v>9.6999999999999993</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34096</v>
      </c>
      <c r="S14" s="499"/>
      <c r="T14" s="499"/>
      <c r="U14" s="499"/>
      <c r="V14" s="500"/>
      <c r="W14" s="407"/>
      <c r="X14" s="408"/>
      <c r="Y14" s="408"/>
      <c r="Z14" s="408"/>
      <c r="AA14" s="408"/>
      <c r="AB14" s="397"/>
      <c r="AC14" s="501">
        <v>6.1</v>
      </c>
      <c r="AD14" s="502"/>
      <c r="AE14" s="502"/>
      <c r="AF14" s="502"/>
      <c r="AG14" s="503"/>
      <c r="AH14" s="501">
        <v>7.4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18.899999999999999</v>
      </c>
      <c r="CU14" s="513"/>
      <c r="CV14" s="513"/>
      <c r="CW14" s="513"/>
      <c r="CX14" s="513"/>
      <c r="CY14" s="513"/>
      <c r="CZ14" s="513"/>
      <c r="DA14" s="514"/>
      <c r="DB14" s="512">
        <v>18.899999999999999</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33859</v>
      </c>
      <c r="S15" s="499"/>
      <c r="T15" s="499"/>
      <c r="U15" s="499"/>
      <c r="V15" s="500"/>
      <c r="W15" s="433" t="s">
        <v>130</v>
      </c>
      <c r="X15" s="434"/>
      <c r="Y15" s="434"/>
      <c r="Z15" s="434"/>
      <c r="AA15" s="434"/>
      <c r="AB15" s="424"/>
      <c r="AC15" s="468">
        <v>5207</v>
      </c>
      <c r="AD15" s="469"/>
      <c r="AE15" s="469"/>
      <c r="AF15" s="469"/>
      <c r="AG15" s="508"/>
      <c r="AH15" s="468">
        <v>5602</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4404629</v>
      </c>
      <c r="BO15" s="381"/>
      <c r="BP15" s="381"/>
      <c r="BQ15" s="381"/>
      <c r="BR15" s="381"/>
      <c r="BS15" s="381"/>
      <c r="BT15" s="381"/>
      <c r="BU15" s="382"/>
      <c r="BV15" s="380">
        <v>4261168</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31.9</v>
      </c>
      <c r="AD16" s="502"/>
      <c r="AE16" s="502"/>
      <c r="AF16" s="502"/>
      <c r="AG16" s="503"/>
      <c r="AH16" s="501">
        <v>33.4</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9850998</v>
      </c>
      <c r="BO16" s="418"/>
      <c r="BP16" s="418"/>
      <c r="BQ16" s="418"/>
      <c r="BR16" s="418"/>
      <c r="BS16" s="418"/>
      <c r="BT16" s="418"/>
      <c r="BU16" s="419"/>
      <c r="BV16" s="417">
        <v>9727627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10114</v>
      </c>
      <c r="AD17" s="469"/>
      <c r="AE17" s="469"/>
      <c r="AF17" s="469"/>
      <c r="AG17" s="508"/>
      <c r="AH17" s="468">
        <v>9931</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5600151</v>
      </c>
      <c r="BO17" s="418"/>
      <c r="BP17" s="418"/>
      <c r="BQ17" s="418"/>
      <c r="BR17" s="418"/>
      <c r="BS17" s="418"/>
      <c r="BT17" s="418"/>
      <c r="BU17" s="419"/>
      <c r="BV17" s="417">
        <v>5405433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445.63</v>
      </c>
      <c r="M18" s="530"/>
      <c r="N18" s="530"/>
      <c r="O18" s="530"/>
      <c r="P18" s="530"/>
      <c r="Q18" s="530"/>
      <c r="R18" s="531"/>
      <c r="S18" s="531"/>
      <c r="T18" s="531"/>
      <c r="U18" s="531"/>
      <c r="V18" s="532"/>
      <c r="W18" s="435"/>
      <c r="X18" s="436"/>
      <c r="Y18" s="436"/>
      <c r="Z18" s="436"/>
      <c r="AA18" s="436"/>
      <c r="AB18" s="427"/>
      <c r="AC18" s="533">
        <v>62</v>
      </c>
      <c r="AD18" s="534"/>
      <c r="AE18" s="534"/>
      <c r="AF18" s="534"/>
      <c r="AG18" s="535"/>
      <c r="AH18" s="533">
        <v>59.2</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9706108</v>
      </c>
      <c r="BO18" s="418"/>
      <c r="BP18" s="418"/>
      <c r="BQ18" s="418"/>
      <c r="BR18" s="418"/>
      <c r="BS18" s="418"/>
      <c r="BT18" s="418"/>
      <c r="BU18" s="419"/>
      <c r="BV18" s="417">
        <v>9714406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74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16603008</v>
      </c>
      <c r="BO19" s="418"/>
      <c r="BP19" s="418"/>
      <c r="BQ19" s="418"/>
      <c r="BR19" s="418"/>
      <c r="BS19" s="418"/>
      <c r="BT19" s="418"/>
      <c r="BU19" s="419"/>
      <c r="BV19" s="417">
        <v>18294839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11562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19966929</v>
      </c>
      <c r="BO23" s="418"/>
      <c r="BP23" s="418"/>
      <c r="BQ23" s="418"/>
      <c r="BR23" s="418"/>
      <c r="BS23" s="418"/>
      <c r="BT23" s="418"/>
      <c r="BU23" s="419"/>
      <c r="BV23" s="417">
        <v>19746012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8012</v>
      </c>
      <c r="R24" s="469"/>
      <c r="S24" s="469"/>
      <c r="T24" s="469"/>
      <c r="U24" s="469"/>
      <c r="V24" s="508"/>
      <c r="W24" s="563"/>
      <c r="X24" s="551"/>
      <c r="Y24" s="552"/>
      <c r="Z24" s="467" t="s">
        <v>153</v>
      </c>
      <c r="AA24" s="447"/>
      <c r="AB24" s="447"/>
      <c r="AC24" s="447"/>
      <c r="AD24" s="447"/>
      <c r="AE24" s="447"/>
      <c r="AF24" s="447"/>
      <c r="AG24" s="448"/>
      <c r="AH24" s="468">
        <v>292</v>
      </c>
      <c r="AI24" s="469"/>
      <c r="AJ24" s="469"/>
      <c r="AK24" s="469"/>
      <c r="AL24" s="508"/>
      <c r="AM24" s="468">
        <v>857604</v>
      </c>
      <c r="AN24" s="469"/>
      <c r="AO24" s="469"/>
      <c r="AP24" s="469"/>
      <c r="AQ24" s="469"/>
      <c r="AR24" s="508"/>
      <c r="AS24" s="468">
        <v>2937</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12057849</v>
      </c>
      <c r="BO24" s="418"/>
      <c r="BP24" s="418"/>
      <c r="BQ24" s="418"/>
      <c r="BR24" s="418"/>
      <c r="BS24" s="418"/>
      <c r="BT24" s="418"/>
      <c r="BU24" s="419"/>
      <c r="BV24" s="417">
        <v>13134205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6034</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457937</v>
      </c>
      <c r="BO25" s="381"/>
      <c r="BP25" s="381"/>
      <c r="BQ25" s="381"/>
      <c r="BR25" s="381"/>
      <c r="BS25" s="381"/>
      <c r="BT25" s="381"/>
      <c r="BU25" s="382"/>
      <c r="BV25" s="380">
        <v>547748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5281</v>
      </c>
      <c r="R26" s="469"/>
      <c r="S26" s="469"/>
      <c r="T26" s="469"/>
      <c r="U26" s="469"/>
      <c r="V26" s="508"/>
      <c r="W26" s="563"/>
      <c r="X26" s="551"/>
      <c r="Y26" s="552"/>
      <c r="Z26" s="467" t="s">
        <v>159</v>
      </c>
      <c r="AA26" s="573"/>
      <c r="AB26" s="573"/>
      <c r="AC26" s="573"/>
      <c r="AD26" s="573"/>
      <c r="AE26" s="573"/>
      <c r="AF26" s="573"/>
      <c r="AG26" s="574"/>
      <c r="AH26" s="468">
        <v>20</v>
      </c>
      <c r="AI26" s="469"/>
      <c r="AJ26" s="469"/>
      <c r="AK26" s="469"/>
      <c r="AL26" s="508"/>
      <c r="AM26" s="468">
        <v>57380</v>
      </c>
      <c r="AN26" s="469"/>
      <c r="AO26" s="469"/>
      <c r="AP26" s="469"/>
      <c r="AQ26" s="469"/>
      <c r="AR26" s="508"/>
      <c r="AS26" s="468">
        <v>2869</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3645</v>
      </c>
      <c r="R27" s="469"/>
      <c r="S27" s="469"/>
      <c r="T27" s="469"/>
      <c r="U27" s="469"/>
      <c r="V27" s="508"/>
      <c r="W27" s="563"/>
      <c r="X27" s="551"/>
      <c r="Y27" s="552"/>
      <c r="Z27" s="467" t="s">
        <v>162</v>
      </c>
      <c r="AA27" s="447"/>
      <c r="AB27" s="447"/>
      <c r="AC27" s="447"/>
      <c r="AD27" s="447"/>
      <c r="AE27" s="447"/>
      <c r="AF27" s="447"/>
      <c r="AG27" s="448"/>
      <c r="AH27" s="468">
        <v>16</v>
      </c>
      <c r="AI27" s="469"/>
      <c r="AJ27" s="469"/>
      <c r="AK27" s="469"/>
      <c r="AL27" s="508"/>
      <c r="AM27" s="468">
        <v>50828</v>
      </c>
      <c r="AN27" s="469"/>
      <c r="AO27" s="469"/>
      <c r="AP27" s="469"/>
      <c r="AQ27" s="469"/>
      <c r="AR27" s="508"/>
      <c r="AS27" s="468">
        <v>3177</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573390</v>
      </c>
      <c r="BO27" s="587"/>
      <c r="BP27" s="587"/>
      <c r="BQ27" s="587"/>
      <c r="BR27" s="587"/>
      <c r="BS27" s="587"/>
      <c r="BT27" s="587"/>
      <c r="BU27" s="588"/>
      <c r="BV27" s="586">
        <v>573363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2972</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5083215</v>
      </c>
      <c r="BO28" s="381"/>
      <c r="BP28" s="381"/>
      <c r="BQ28" s="381"/>
      <c r="BR28" s="381"/>
      <c r="BS28" s="381"/>
      <c r="BT28" s="381"/>
      <c r="BU28" s="382"/>
      <c r="BV28" s="380">
        <v>5079118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16</v>
      </c>
      <c r="M29" s="469"/>
      <c r="N29" s="469"/>
      <c r="O29" s="469"/>
      <c r="P29" s="508"/>
      <c r="Q29" s="468">
        <v>2841</v>
      </c>
      <c r="R29" s="469"/>
      <c r="S29" s="469"/>
      <c r="T29" s="469"/>
      <c r="U29" s="469"/>
      <c r="V29" s="508"/>
      <c r="W29" s="564"/>
      <c r="X29" s="565"/>
      <c r="Y29" s="566"/>
      <c r="Z29" s="467" t="s">
        <v>169</v>
      </c>
      <c r="AA29" s="447"/>
      <c r="AB29" s="447"/>
      <c r="AC29" s="447"/>
      <c r="AD29" s="447"/>
      <c r="AE29" s="447"/>
      <c r="AF29" s="447"/>
      <c r="AG29" s="448"/>
      <c r="AH29" s="468">
        <v>308</v>
      </c>
      <c r="AI29" s="469"/>
      <c r="AJ29" s="469"/>
      <c r="AK29" s="469"/>
      <c r="AL29" s="508"/>
      <c r="AM29" s="468">
        <v>908432</v>
      </c>
      <c r="AN29" s="469"/>
      <c r="AO29" s="469"/>
      <c r="AP29" s="469"/>
      <c r="AQ29" s="469"/>
      <c r="AR29" s="508"/>
      <c r="AS29" s="468">
        <v>2949</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946292</v>
      </c>
      <c r="BO29" s="418"/>
      <c r="BP29" s="418"/>
      <c r="BQ29" s="418"/>
      <c r="BR29" s="418"/>
      <c r="BS29" s="418"/>
      <c r="BT29" s="418"/>
      <c r="BU29" s="419"/>
      <c r="BV29" s="417">
        <v>1445109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92.4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975913</v>
      </c>
      <c r="BO30" s="587"/>
      <c r="BP30" s="587"/>
      <c r="BQ30" s="587"/>
      <c r="BR30" s="587"/>
      <c r="BS30" s="587"/>
      <c r="BT30" s="587"/>
      <c r="BU30" s="588"/>
      <c r="BV30" s="586">
        <v>850970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ガス事業会計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IF('各会計、関係団体の財政状況及び健全化判断比率'!B35="","",'各会計、関係団体の財政状況及び健全化判断比率'!B35)</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上越地域消防事務組合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妙高ふるさと振興</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水道事業会計</v>
      </c>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IF('各会計、関係団体の財政状況及び健全化判断比率'!B36="","",'各会計、関係団体の財政状況及び健全化判断比率'!B36)</f>
        <v>高柳工場団地開発事業特別会計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新井頸南広域行政組合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まちづくり新井</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f t="shared" si="0"/>
        <v>7</v>
      </c>
      <c r="AN36" s="598"/>
      <c r="AO36" s="599" t="str">
        <f>IF('各会計、関係団体の財政状況及び健全化判断比率'!B33="","",'各会計、関係団体の財政状況及び健全化判断比率'!B33)</f>
        <v>公共下水道事業会計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上越広域伝染病院組合</v>
      </c>
      <c r="BZ36" s="599"/>
      <c r="CA36" s="599"/>
      <c r="CB36" s="599"/>
      <c r="CC36" s="599"/>
      <c r="CD36" s="599"/>
      <c r="CE36" s="599"/>
      <c r="CF36" s="599"/>
      <c r="CG36" s="599"/>
      <c r="CH36" s="599"/>
      <c r="CI36" s="599"/>
      <c r="CJ36" s="599"/>
      <c r="CK36" s="599"/>
      <c r="CL36" s="599"/>
      <c r="CM36" s="599"/>
      <c r="CN36" s="167"/>
      <c r="CO36" s="598">
        <f t="shared" si="3"/>
        <v>23</v>
      </c>
      <c r="CP36" s="598"/>
      <c r="CQ36" s="599" t="str">
        <f>IF('各会計、関係団体の財政状況及び健全化判断比率'!BS9="","",'各会計、関係団体の財政状況及び健全化判断比率'!BS9)</f>
        <v>妙高文化振興事業団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f t="shared" si="0"/>
        <v>8</v>
      </c>
      <c r="AN37" s="598"/>
      <c r="AO37" s="599" t="str">
        <f>IF('各会計、関係団体の財政状況及び健全化判断比率'!B34="","",'各会計、関係団体の財政状況及び健全化判断比率'!B34)</f>
        <v>農業集落排水事業会計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新潟県市町村総合事務組合【一般会計】</v>
      </c>
      <c r="BZ37" s="599"/>
      <c r="CA37" s="599"/>
      <c r="CB37" s="599"/>
      <c r="CC37" s="599"/>
      <c r="CD37" s="599"/>
      <c r="CE37" s="599"/>
      <c r="CF37" s="599"/>
      <c r="CG37" s="599"/>
      <c r="CH37" s="599"/>
      <c r="CI37" s="599"/>
      <c r="CJ37" s="599"/>
      <c r="CK37" s="599"/>
      <c r="CL37" s="599"/>
      <c r="CM37" s="599"/>
      <c r="CN37" s="167"/>
      <c r="CO37" s="598">
        <f t="shared" si="3"/>
        <v>24</v>
      </c>
      <c r="CP37" s="598"/>
      <c r="CQ37" s="599" t="str">
        <f>IF('各会計、関係団体の財政状況及び健全化判断比率'!BS10="","",'各会計、関係団体の財政状況及び健全化判断比率'!BS10)</f>
        <v>妙高市土地開発公社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新潟県市町村総合事務組合【職員退職手当支給事業特別会計】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新潟県市町村総合事務組合【消防団員等公務災害補償事業特別会計】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新潟県市町村総合事務組合【消防賞じゅつ金支給事業特別会計】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新潟県市町村総合事務組合【非常勤職員公務災害補償等特別会計】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新潟県市町村総合事務組合【交通災害共済事業特別会計】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20</v>
      </c>
      <c r="BX43" s="598"/>
      <c r="BY43" s="599" t="str">
        <f>IF('各会計、関係団体の財政状況及び健全化判断比率'!B77="","",'各会計、関係団体の財政状況及び健全化判断比率'!B77)</f>
        <v>新潟県後期高齢者医療広域連合【一般会計】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4" t="s">
        <v>532</v>
      </c>
      <c r="D34" s="1184"/>
      <c r="E34" s="1185"/>
      <c r="F34" s="32">
        <v>11.7</v>
      </c>
      <c r="G34" s="33">
        <v>12.31</v>
      </c>
      <c r="H34" s="33">
        <v>14.64</v>
      </c>
      <c r="I34" s="33">
        <v>16.34</v>
      </c>
      <c r="J34" s="34">
        <v>15.26</v>
      </c>
      <c r="K34" s="22"/>
      <c r="L34" s="22"/>
      <c r="M34" s="22"/>
      <c r="N34" s="22"/>
      <c r="O34" s="22"/>
      <c r="P34" s="22"/>
    </row>
    <row r="35" spans="1:16" ht="39" customHeight="1">
      <c r="A35" s="22"/>
      <c r="B35" s="35"/>
      <c r="C35" s="1178" t="s">
        <v>533</v>
      </c>
      <c r="D35" s="1179"/>
      <c r="E35" s="1180"/>
      <c r="F35" s="36">
        <v>6.05</v>
      </c>
      <c r="G35" s="37">
        <v>6.8</v>
      </c>
      <c r="H35" s="37">
        <v>7.42</v>
      </c>
      <c r="I35" s="37">
        <v>7.97</v>
      </c>
      <c r="J35" s="38">
        <v>9.2799999999999994</v>
      </c>
      <c r="K35" s="22"/>
      <c r="L35" s="22"/>
      <c r="M35" s="22"/>
      <c r="N35" s="22"/>
      <c r="O35" s="22"/>
      <c r="P35" s="22"/>
    </row>
    <row r="36" spans="1:16" ht="39" customHeight="1">
      <c r="A36" s="22"/>
      <c r="B36" s="35"/>
      <c r="C36" s="1178" t="s">
        <v>534</v>
      </c>
      <c r="D36" s="1179"/>
      <c r="E36" s="1180"/>
      <c r="F36" s="36">
        <v>6.78</v>
      </c>
      <c r="G36" s="37">
        <v>7.27</v>
      </c>
      <c r="H36" s="37">
        <v>7.92</v>
      </c>
      <c r="I36" s="37">
        <v>8.1300000000000008</v>
      </c>
      <c r="J36" s="38">
        <v>8.75</v>
      </c>
      <c r="K36" s="22"/>
      <c r="L36" s="22"/>
      <c r="M36" s="22"/>
      <c r="N36" s="22"/>
      <c r="O36" s="22"/>
      <c r="P36" s="22"/>
    </row>
    <row r="37" spans="1:16" ht="39" customHeight="1">
      <c r="A37" s="22"/>
      <c r="B37" s="35"/>
      <c r="C37" s="1178" t="s">
        <v>535</v>
      </c>
      <c r="D37" s="1179"/>
      <c r="E37" s="1180"/>
      <c r="F37" s="36">
        <v>2.91</v>
      </c>
      <c r="G37" s="37">
        <v>3.32</v>
      </c>
      <c r="H37" s="37">
        <v>3.4</v>
      </c>
      <c r="I37" s="37">
        <v>3.13</v>
      </c>
      <c r="J37" s="38">
        <v>3.73</v>
      </c>
      <c r="K37" s="22"/>
      <c r="L37" s="22"/>
      <c r="M37" s="22"/>
      <c r="N37" s="22"/>
      <c r="O37" s="22"/>
      <c r="P37" s="22"/>
    </row>
    <row r="38" spans="1:16" ht="39" customHeight="1">
      <c r="A38" s="22"/>
      <c r="B38" s="35"/>
      <c r="C38" s="1178" t="s">
        <v>536</v>
      </c>
      <c r="D38" s="1179"/>
      <c r="E38" s="1180"/>
      <c r="F38" s="36">
        <v>2.3199999999999998</v>
      </c>
      <c r="G38" s="37">
        <v>2.82</v>
      </c>
      <c r="H38" s="37">
        <v>2.2999999999999998</v>
      </c>
      <c r="I38" s="37">
        <v>2.21</v>
      </c>
      <c r="J38" s="38">
        <v>2.5499999999999998</v>
      </c>
      <c r="K38" s="22"/>
      <c r="L38" s="22"/>
      <c r="M38" s="22"/>
      <c r="N38" s="22"/>
      <c r="O38" s="22"/>
      <c r="P38" s="22"/>
    </row>
    <row r="39" spans="1:16" ht="39" customHeight="1">
      <c r="A39" s="22"/>
      <c r="B39" s="35"/>
      <c r="C39" s="1178" t="s">
        <v>537</v>
      </c>
      <c r="D39" s="1179"/>
      <c r="E39" s="1180"/>
      <c r="F39" s="36">
        <v>1.53</v>
      </c>
      <c r="G39" s="37">
        <v>1.74</v>
      </c>
      <c r="H39" s="37">
        <v>1.78</v>
      </c>
      <c r="I39" s="37">
        <v>1.6</v>
      </c>
      <c r="J39" s="38">
        <v>1.21</v>
      </c>
      <c r="K39" s="22"/>
      <c r="L39" s="22"/>
      <c r="M39" s="22"/>
      <c r="N39" s="22"/>
      <c r="O39" s="22"/>
      <c r="P39" s="22"/>
    </row>
    <row r="40" spans="1:16" ht="39" customHeight="1">
      <c r="A40" s="22"/>
      <c r="B40" s="35"/>
      <c r="C40" s="1178" t="s">
        <v>538</v>
      </c>
      <c r="D40" s="1179"/>
      <c r="E40" s="1180"/>
      <c r="F40" s="36">
        <v>1.44</v>
      </c>
      <c r="G40" s="37">
        <v>1.48</v>
      </c>
      <c r="H40" s="37">
        <v>1.34</v>
      </c>
      <c r="I40" s="37">
        <v>1</v>
      </c>
      <c r="J40" s="38">
        <v>0.85</v>
      </c>
      <c r="K40" s="22"/>
      <c r="L40" s="22"/>
      <c r="M40" s="22"/>
      <c r="N40" s="22"/>
      <c r="O40" s="22"/>
      <c r="P40" s="22"/>
    </row>
    <row r="41" spans="1:16" ht="39" customHeight="1">
      <c r="A41" s="22"/>
      <c r="B41" s="35"/>
      <c r="C41" s="1178" t="s">
        <v>539</v>
      </c>
      <c r="D41" s="1179"/>
      <c r="E41" s="1180"/>
      <c r="F41" s="36">
        <v>0.39</v>
      </c>
      <c r="G41" s="37">
        <v>0.49</v>
      </c>
      <c r="H41" s="37">
        <v>0.99</v>
      </c>
      <c r="I41" s="37">
        <v>0.75</v>
      </c>
      <c r="J41" s="38">
        <v>0.49</v>
      </c>
      <c r="K41" s="22"/>
      <c r="L41" s="22"/>
      <c r="M41" s="22"/>
      <c r="N41" s="22"/>
      <c r="O41" s="22"/>
      <c r="P41" s="22"/>
    </row>
    <row r="42" spans="1:16" ht="39" customHeight="1">
      <c r="A42" s="22"/>
      <c r="B42" s="39"/>
      <c r="C42" s="1178" t="s">
        <v>540</v>
      </c>
      <c r="D42" s="1179"/>
      <c r="E42" s="1180"/>
      <c r="F42" s="36" t="s">
        <v>488</v>
      </c>
      <c r="G42" s="37" t="s">
        <v>488</v>
      </c>
      <c r="H42" s="37" t="s">
        <v>488</v>
      </c>
      <c r="I42" s="37" t="s">
        <v>488</v>
      </c>
      <c r="J42" s="38" t="s">
        <v>488</v>
      </c>
      <c r="K42" s="22"/>
      <c r="L42" s="22"/>
      <c r="M42" s="22"/>
      <c r="N42" s="22"/>
      <c r="O42" s="22"/>
      <c r="P42" s="22"/>
    </row>
    <row r="43" spans="1:16" ht="39" customHeight="1" thickBot="1">
      <c r="A43" s="22"/>
      <c r="B43" s="40"/>
      <c r="C43" s="1181" t="s">
        <v>541</v>
      </c>
      <c r="D43" s="1182"/>
      <c r="E43" s="1183"/>
      <c r="F43" s="41">
        <v>0.02</v>
      </c>
      <c r="G43" s="42">
        <v>0.01</v>
      </c>
      <c r="H43" s="42">
        <v>0.02</v>
      </c>
      <c r="I43" s="42">
        <v>0.01</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4" t="s">
        <v>11</v>
      </c>
      <c r="C45" s="1195"/>
      <c r="D45" s="58"/>
      <c r="E45" s="1200" t="s">
        <v>12</v>
      </c>
      <c r="F45" s="1200"/>
      <c r="G45" s="1200"/>
      <c r="H45" s="1200"/>
      <c r="I45" s="1200"/>
      <c r="J45" s="1201"/>
      <c r="K45" s="59">
        <v>2036</v>
      </c>
      <c r="L45" s="60">
        <v>2033</v>
      </c>
      <c r="M45" s="60">
        <v>2026</v>
      </c>
      <c r="N45" s="60">
        <v>1864</v>
      </c>
      <c r="O45" s="61">
        <v>1768</v>
      </c>
      <c r="P45" s="48"/>
      <c r="Q45" s="48"/>
      <c r="R45" s="48"/>
      <c r="S45" s="48"/>
      <c r="T45" s="48"/>
      <c r="U45" s="48"/>
    </row>
    <row r="46" spans="1:21" ht="30.75" customHeight="1">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c r="A48" s="48"/>
      <c r="B48" s="1196"/>
      <c r="C48" s="1197"/>
      <c r="D48" s="62"/>
      <c r="E48" s="1188" t="s">
        <v>15</v>
      </c>
      <c r="F48" s="1188"/>
      <c r="G48" s="1188"/>
      <c r="H48" s="1188"/>
      <c r="I48" s="1188"/>
      <c r="J48" s="1189"/>
      <c r="K48" s="63">
        <v>1351</v>
      </c>
      <c r="L48" s="64">
        <v>1314</v>
      </c>
      <c r="M48" s="64">
        <v>1309</v>
      </c>
      <c r="N48" s="64">
        <v>1259</v>
      </c>
      <c r="O48" s="65">
        <v>1207</v>
      </c>
      <c r="P48" s="48"/>
      <c r="Q48" s="48"/>
      <c r="R48" s="48"/>
      <c r="S48" s="48"/>
      <c r="T48" s="48"/>
      <c r="U48" s="48"/>
    </row>
    <row r="49" spans="1:21" ht="30.75" customHeight="1">
      <c r="A49" s="48"/>
      <c r="B49" s="1196"/>
      <c r="C49" s="1197"/>
      <c r="D49" s="62"/>
      <c r="E49" s="1188" t="s">
        <v>16</v>
      </c>
      <c r="F49" s="1188"/>
      <c r="G49" s="1188"/>
      <c r="H49" s="1188"/>
      <c r="I49" s="1188"/>
      <c r="J49" s="1189"/>
      <c r="K49" s="63">
        <v>70</v>
      </c>
      <c r="L49" s="64">
        <v>71</v>
      </c>
      <c r="M49" s="64">
        <v>73</v>
      </c>
      <c r="N49" s="64">
        <v>49</v>
      </c>
      <c r="O49" s="65">
        <v>25</v>
      </c>
      <c r="P49" s="48"/>
      <c r="Q49" s="48"/>
      <c r="R49" s="48"/>
      <c r="S49" s="48"/>
      <c r="T49" s="48"/>
      <c r="U49" s="48"/>
    </row>
    <row r="50" spans="1:21" ht="30.75" customHeight="1">
      <c r="A50" s="48"/>
      <c r="B50" s="1196"/>
      <c r="C50" s="1197"/>
      <c r="D50" s="62"/>
      <c r="E50" s="1188" t="s">
        <v>17</v>
      </c>
      <c r="F50" s="1188"/>
      <c r="G50" s="1188"/>
      <c r="H50" s="1188"/>
      <c r="I50" s="1188"/>
      <c r="J50" s="1189"/>
      <c r="K50" s="63">
        <v>64</v>
      </c>
      <c r="L50" s="64">
        <v>62</v>
      </c>
      <c r="M50" s="64">
        <v>73</v>
      </c>
      <c r="N50" s="64">
        <v>56</v>
      </c>
      <c r="O50" s="65">
        <v>39</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t="s">
        <v>488</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2384</v>
      </c>
      <c r="L52" s="64">
        <v>2413</v>
      </c>
      <c r="M52" s="64">
        <v>2436</v>
      </c>
      <c r="N52" s="64">
        <v>2292</v>
      </c>
      <c r="O52" s="65">
        <v>2204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1137</v>
      </c>
      <c r="L53" s="69">
        <v>1067</v>
      </c>
      <c r="M53" s="69">
        <v>1045</v>
      </c>
      <c r="N53" s="69">
        <v>936</v>
      </c>
      <c r="O53" s="70">
        <v>835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202" t="s">
        <v>24</v>
      </c>
      <c r="C41" s="1203"/>
      <c r="D41" s="81"/>
      <c r="E41" s="1208" t="s">
        <v>25</v>
      </c>
      <c r="F41" s="1208"/>
      <c r="G41" s="1208"/>
      <c r="H41" s="1209"/>
      <c r="I41" s="82">
        <v>19631</v>
      </c>
      <c r="J41" s="83">
        <v>19845</v>
      </c>
      <c r="K41" s="83">
        <v>20068</v>
      </c>
      <c r="L41" s="83">
        <v>19746</v>
      </c>
      <c r="M41" s="84">
        <v>19967</v>
      </c>
    </row>
    <row r="42" spans="2:13" ht="27.75" customHeight="1">
      <c r="B42" s="1204"/>
      <c r="C42" s="1205"/>
      <c r="D42" s="85"/>
      <c r="E42" s="1210" t="s">
        <v>26</v>
      </c>
      <c r="F42" s="1210"/>
      <c r="G42" s="1210"/>
      <c r="H42" s="1211"/>
      <c r="I42" s="86">
        <v>331</v>
      </c>
      <c r="J42" s="87">
        <v>289</v>
      </c>
      <c r="K42" s="87">
        <v>219</v>
      </c>
      <c r="L42" s="87">
        <v>167</v>
      </c>
      <c r="M42" s="88">
        <v>136</v>
      </c>
    </row>
    <row r="43" spans="2:13" ht="27.75" customHeight="1">
      <c r="B43" s="1204"/>
      <c r="C43" s="1205"/>
      <c r="D43" s="85"/>
      <c r="E43" s="1210" t="s">
        <v>27</v>
      </c>
      <c r="F43" s="1210"/>
      <c r="G43" s="1210"/>
      <c r="H43" s="1211"/>
      <c r="I43" s="86">
        <v>13965</v>
      </c>
      <c r="J43" s="87">
        <v>13280</v>
      </c>
      <c r="K43" s="87">
        <v>12591</v>
      </c>
      <c r="L43" s="87">
        <v>11911</v>
      </c>
      <c r="M43" s="88">
        <v>11269</v>
      </c>
    </row>
    <row r="44" spans="2:13" ht="27.75" customHeight="1">
      <c r="B44" s="1204"/>
      <c r="C44" s="1205"/>
      <c r="D44" s="85"/>
      <c r="E44" s="1210" t="s">
        <v>28</v>
      </c>
      <c r="F44" s="1210"/>
      <c r="G44" s="1210"/>
      <c r="H44" s="1211"/>
      <c r="I44" s="86">
        <v>239</v>
      </c>
      <c r="J44" s="87">
        <v>212</v>
      </c>
      <c r="K44" s="87">
        <v>232</v>
      </c>
      <c r="L44" s="87">
        <v>181</v>
      </c>
      <c r="M44" s="88">
        <v>166</v>
      </c>
    </row>
    <row r="45" spans="2:13" ht="27.75" customHeight="1">
      <c r="B45" s="1204"/>
      <c r="C45" s="1205"/>
      <c r="D45" s="85"/>
      <c r="E45" s="1210" t="s">
        <v>29</v>
      </c>
      <c r="F45" s="1210"/>
      <c r="G45" s="1210"/>
      <c r="H45" s="1211"/>
      <c r="I45" s="86">
        <v>2974</v>
      </c>
      <c r="J45" s="87">
        <v>2865</v>
      </c>
      <c r="K45" s="87">
        <v>2496</v>
      </c>
      <c r="L45" s="87">
        <v>2371</v>
      </c>
      <c r="M45" s="88">
        <v>2377</v>
      </c>
    </row>
    <row r="46" spans="2:13" ht="27.75" customHeight="1">
      <c r="B46" s="1204"/>
      <c r="C46" s="1205"/>
      <c r="D46" s="89"/>
      <c r="E46" s="1210" t="s">
        <v>30</v>
      </c>
      <c r="F46" s="1210"/>
      <c r="G46" s="1210"/>
      <c r="H46" s="1211"/>
      <c r="I46" s="86" t="s">
        <v>488</v>
      </c>
      <c r="J46" s="87" t="s">
        <v>488</v>
      </c>
      <c r="K46" s="87" t="s">
        <v>488</v>
      </c>
      <c r="L46" s="87" t="s">
        <v>488</v>
      </c>
      <c r="M46" s="88" t="s">
        <v>488</v>
      </c>
    </row>
    <row r="47" spans="2:13" ht="27.75" customHeight="1">
      <c r="B47" s="1204"/>
      <c r="C47" s="1205"/>
      <c r="D47" s="90"/>
      <c r="E47" s="1212" t="s">
        <v>31</v>
      </c>
      <c r="F47" s="1213"/>
      <c r="G47" s="1213"/>
      <c r="H47" s="1214"/>
      <c r="I47" s="86" t="s">
        <v>488</v>
      </c>
      <c r="J47" s="87" t="s">
        <v>488</v>
      </c>
      <c r="K47" s="87" t="s">
        <v>488</v>
      </c>
      <c r="L47" s="87" t="s">
        <v>488</v>
      </c>
      <c r="M47" s="88" t="s">
        <v>488</v>
      </c>
    </row>
    <row r="48" spans="2:13" ht="27.75" customHeight="1">
      <c r="B48" s="1204"/>
      <c r="C48" s="1205"/>
      <c r="D48" s="85"/>
      <c r="E48" s="1210" t="s">
        <v>32</v>
      </c>
      <c r="F48" s="1210"/>
      <c r="G48" s="1210"/>
      <c r="H48" s="1211"/>
      <c r="I48" s="86" t="s">
        <v>488</v>
      </c>
      <c r="J48" s="87" t="s">
        <v>488</v>
      </c>
      <c r="K48" s="87" t="s">
        <v>488</v>
      </c>
      <c r="L48" s="87" t="s">
        <v>488</v>
      </c>
      <c r="M48" s="88" t="s">
        <v>488</v>
      </c>
    </row>
    <row r="49" spans="2:13" ht="27.75" customHeight="1">
      <c r="B49" s="1206"/>
      <c r="C49" s="1207"/>
      <c r="D49" s="85"/>
      <c r="E49" s="1210" t="s">
        <v>33</v>
      </c>
      <c r="F49" s="1210"/>
      <c r="G49" s="1210"/>
      <c r="H49" s="1211"/>
      <c r="I49" s="86" t="s">
        <v>488</v>
      </c>
      <c r="J49" s="87" t="s">
        <v>488</v>
      </c>
      <c r="K49" s="87" t="s">
        <v>488</v>
      </c>
      <c r="L49" s="87" t="s">
        <v>488</v>
      </c>
      <c r="M49" s="88" t="s">
        <v>488</v>
      </c>
    </row>
    <row r="50" spans="2:13" ht="27.75" customHeight="1">
      <c r="B50" s="1215" t="s">
        <v>34</v>
      </c>
      <c r="C50" s="1216"/>
      <c r="D50" s="91"/>
      <c r="E50" s="1210" t="s">
        <v>35</v>
      </c>
      <c r="F50" s="1210"/>
      <c r="G50" s="1210"/>
      <c r="H50" s="1211"/>
      <c r="I50" s="86">
        <v>3906</v>
      </c>
      <c r="J50" s="87">
        <v>4637</v>
      </c>
      <c r="K50" s="87">
        <v>4890</v>
      </c>
      <c r="L50" s="87">
        <v>7588</v>
      </c>
      <c r="M50" s="88">
        <v>7199</v>
      </c>
    </row>
    <row r="51" spans="2:13" ht="27.75" customHeight="1">
      <c r="B51" s="1204"/>
      <c r="C51" s="1205"/>
      <c r="D51" s="85"/>
      <c r="E51" s="1210" t="s">
        <v>36</v>
      </c>
      <c r="F51" s="1210"/>
      <c r="G51" s="1210"/>
      <c r="H51" s="1211"/>
      <c r="I51" s="86">
        <v>1515</v>
      </c>
      <c r="J51" s="87">
        <v>1355</v>
      </c>
      <c r="K51" s="87">
        <v>1234</v>
      </c>
      <c r="L51" s="87">
        <v>1075</v>
      </c>
      <c r="M51" s="88">
        <v>1010</v>
      </c>
    </row>
    <row r="52" spans="2:13" ht="27.75" customHeight="1">
      <c r="B52" s="1206"/>
      <c r="C52" s="1207"/>
      <c r="D52" s="85"/>
      <c r="E52" s="1210" t="s">
        <v>37</v>
      </c>
      <c r="F52" s="1210"/>
      <c r="G52" s="1210"/>
      <c r="H52" s="1211"/>
      <c r="I52" s="86">
        <v>24311</v>
      </c>
      <c r="J52" s="87">
        <v>24085</v>
      </c>
      <c r="K52" s="87">
        <v>24073</v>
      </c>
      <c r="L52" s="87">
        <v>23714</v>
      </c>
      <c r="M52" s="88">
        <v>23751</v>
      </c>
    </row>
    <row r="53" spans="2:13" ht="27.75" customHeight="1" thickBot="1">
      <c r="B53" s="1217" t="s">
        <v>21</v>
      </c>
      <c r="C53" s="1218"/>
      <c r="D53" s="92"/>
      <c r="E53" s="1219" t="s">
        <v>38</v>
      </c>
      <c r="F53" s="1219"/>
      <c r="G53" s="1219"/>
      <c r="H53" s="1220"/>
      <c r="I53" s="93">
        <v>7410</v>
      </c>
      <c r="J53" s="94">
        <v>6415</v>
      </c>
      <c r="K53" s="94">
        <v>5410</v>
      </c>
      <c r="L53" s="94">
        <v>2000</v>
      </c>
      <c r="M53" s="95">
        <v>1955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560</v>
      </c>
      <c r="C41" s="248"/>
      <c r="D41" s="248"/>
      <c r="E41" s="248"/>
      <c r="F41" s="248"/>
      <c r="G41" s="248"/>
      <c r="H41" s="248"/>
      <c r="I41" s="248"/>
      <c r="J41" s="248"/>
      <c r="K41" s="248"/>
      <c r="L41" s="248"/>
      <c r="M41" s="248"/>
      <c r="N41" s="248"/>
      <c r="O41" s="248"/>
      <c r="P41" s="249"/>
    </row>
    <row r="42" spans="2:17">
      <c r="B42" s="250"/>
      <c r="C42" s="246"/>
      <c r="D42" s="246"/>
      <c r="E42" s="246"/>
      <c r="F42" s="246"/>
      <c r="G42" s="353" t="s">
        <v>561</v>
      </c>
      <c r="I42" s="354"/>
      <c r="J42" s="354"/>
      <c r="K42" s="354"/>
      <c r="L42" s="246"/>
      <c r="M42" s="246"/>
      <c r="N42" s="246"/>
      <c r="O42" s="246"/>
    </row>
    <row r="43" spans="2:17">
      <c r="B43" s="250"/>
      <c r="C43" s="246"/>
      <c r="D43" s="246"/>
      <c r="E43" s="246"/>
      <c r="F43" s="246"/>
      <c r="G43" s="1233" t="s">
        <v>571</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562</v>
      </c>
    </row>
    <row r="50" spans="1:17">
      <c r="B50" s="250"/>
      <c r="C50" s="246"/>
      <c r="D50" s="246"/>
      <c r="E50" s="246"/>
      <c r="F50" s="246"/>
      <c r="G50" s="1242"/>
      <c r="H50" s="1243"/>
      <c r="I50" s="1243"/>
      <c r="J50" s="1244"/>
      <c r="K50" s="356" t="s">
        <v>527</v>
      </c>
      <c r="L50" s="356" t="s">
        <v>528</v>
      </c>
      <c r="M50" s="356" t="s">
        <v>529</v>
      </c>
      <c r="N50" s="356" t="s">
        <v>530</v>
      </c>
      <c r="O50" s="356" t="s">
        <v>531</v>
      </c>
    </row>
    <row r="51" spans="1:17">
      <c r="B51" s="250"/>
      <c r="C51" s="246"/>
      <c r="D51" s="246"/>
      <c r="E51" s="246"/>
      <c r="F51" s="246"/>
      <c r="G51" s="1245" t="s">
        <v>563</v>
      </c>
      <c r="H51" s="1246"/>
      <c r="I51" s="1251" t="s">
        <v>564</v>
      </c>
      <c r="J51" s="1251"/>
      <c r="K51" s="1255"/>
      <c r="L51" s="1255"/>
      <c r="M51" s="1255"/>
      <c r="N51" s="1221">
        <v>18.899999999999999</v>
      </c>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565</v>
      </c>
      <c r="J53" s="1231"/>
      <c r="K53" s="1256"/>
      <c r="L53" s="1256"/>
      <c r="M53" s="1256"/>
      <c r="N53" s="1253">
        <v>52.7</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566</v>
      </c>
      <c r="H55" s="1226"/>
      <c r="I55" s="1231" t="s">
        <v>564</v>
      </c>
      <c r="J55" s="1231"/>
      <c r="K55" s="1255"/>
      <c r="L55" s="1255"/>
      <c r="M55" s="1255"/>
      <c r="N55" s="1221">
        <v>56.8</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565</v>
      </c>
      <c r="J57" s="1223"/>
      <c r="K57" s="1256"/>
      <c r="L57" s="1256"/>
      <c r="M57" s="1256"/>
      <c r="N57" s="1253">
        <v>54</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567</v>
      </c>
      <c r="C63" s="246"/>
      <c r="D63" s="246"/>
      <c r="E63" s="246"/>
      <c r="F63" s="246"/>
      <c r="G63" s="246"/>
      <c r="H63" s="246"/>
      <c r="I63" s="246"/>
      <c r="J63" s="246"/>
      <c r="K63" s="246"/>
      <c r="L63" s="246"/>
      <c r="M63" s="246"/>
      <c r="N63" s="246"/>
      <c r="O63" s="246"/>
    </row>
    <row r="64" spans="1:17">
      <c r="B64" s="250"/>
      <c r="C64" s="246"/>
      <c r="D64" s="246"/>
      <c r="E64" s="246"/>
      <c r="F64" s="246"/>
      <c r="G64" s="353" t="s">
        <v>561</v>
      </c>
      <c r="I64" s="354"/>
      <c r="J64" s="354"/>
      <c r="K64" s="354"/>
      <c r="L64" s="246"/>
      <c r="M64" s="246"/>
      <c r="N64" s="246"/>
      <c r="O64" s="246"/>
    </row>
    <row r="65" spans="2:30">
      <c r="B65" s="250"/>
      <c r="C65" s="246"/>
      <c r="D65" s="246"/>
      <c r="E65" s="246"/>
      <c r="F65" s="246"/>
      <c r="G65" s="1233" t="s">
        <v>570</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568</v>
      </c>
      <c r="I71" s="370"/>
      <c r="J71" s="366"/>
      <c r="K71" s="366"/>
      <c r="L71" s="367"/>
      <c r="M71" s="366"/>
      <c r="N71" s="367"/>
      <c r="O71" s="368"/>
    </row>
    <row r="72" spans="2:30">
      <c r="B72" s="250"/>
      <c r="C72" s="246"/>
      <c r="D72" s="246"/>
      <c r="E72" s="246"/>
      <c r="F72" s="246"/>
      <c r="G72" s="1242"/>
      <c r="H72" s="1243"/>
      <c r="I72" s="1243"/>
      <c r="J72" s="1244"/>
      <c r="K72" s="356" t="s">
        <v>527</v>
      </c>
      <c r="L72" s="356" t="s">
        <v>528</v>
      </c>
      <c r="M72" s="356" t="s">
        <v>529</v>
      </c>
      <c r="N72" s="356" t="s">
        <v>530</v>
      </c>
      <c r="O72" s="356" t="s">
        <v>531</v>
      </c>
    </row>
    <row r="73" spans="2:30">
      <c r="B73" s="250"/>
      <c r="C73" s="246"/>
      <c r="D73" s="246"/>
      <c r="E73" s="246"/>
      <c r="F73" s="246"/>
      <c r="G73" s="1245" t="s">
        <v>563</v>
      </c>
      <c r="H73" s="1246"/>
      <c r="I73" s="1251" t="s">
        <v>564</v>
      </c>
      <c r="J73" s="1251"/>
      <c r="K73" s="1232">
        <v>72</v>
      </c>
      <c r="L73" s="1232">
        <v>61.7</v>
      </c>
      <c r="M73" s="1221">
        <v>52.6</v>
      </c>
      <c r="N73" s="1221">
        <v>18.899999999999999</v>
      </c>
      <c r="O73" s="1221">
        <v>18.899999999999999</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569</v>
      </c>
      <c r="J75" s="1231"/>
      <c r="K75" s="1253">
        <v>12.3</v>
      </c>
      <c r="L75" s="1253">
        <v>11.4</v>
      </c>
      <c r="M75" s="1253">
        <v>10.4</v>
      </c>
      <c r="N75" s="1253">
        <v>9.6999999999999993</v>
      </c>
      <c r="O75" s="1253">
        <v>9</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566</v>
      </c>
      <c r="H77" s="1226"/>
      <c r="I77" s="1231" t="s">
        <v>564</v>
      </c>
      <c r="J77" s="1231"/>
      <c r="K77" s="1232">
        <v>76.2</v>
      </c>
      <c r="L77" s="1232">
        <v>65.3</v>
      </c>
      <c r="M77" s="1221">
        <v>60.8</v>
      </c>
      <c r="N77" s="1221">
        <v>56.8</v>
      </c>
      <c r="O77" s="1221">
        <v>52.3</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569</v>
      </c>
      <c r="J79" s="1223"/>
      <c r="K79" s="1224">
        <v>12.8</v>
      </c>
      <c r="L79" s="1224">
        <v>12</v>
      </c>
      <c r="M79" s="1224">
        <v>11.1</v>
      </c>
      <c r="N79" s="1224">
        <v>10.199999999999999</v>
      </c>
      <c r="O79" s="1224">
        <v>10</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526</v>
      </c>
      <c r="G2" s="113"/>
      <c r="H2" s="114"/>
    </row>
    <row r="3" spans="1:8">
      <c r="A3" s="110" t="s">
        <v>519</v>
      </c>
      <c r="B3" s="115"/>
      <c r="C3" s="116"/>
      <c r="D3" s="117">
        <v>105356</v>
      </c>
      <c r="E3" s="118"/>
      <c r="F3" s="119">
        <v>75709</v>
      </c>
      <c r="G3" s="120"/>
      <c r="H3" s="121"/>
    </row>
    <row r="4" spans="1:8">
      <c r="A4" s="122"/>
      <c r="B4" s="123"/>
      <c r="C4" s="124"/>
      <c r="D4" s="125">
        <v>56505</v>
      </c>
      <c r="E4" s="126"/>
      <c r="F4" s="127">
        <v>35212</v>
      </c>
      <c r="G4" s="128"/>
      <c r="H4" s="129"/>
    </row>
    <row r="5" spans="1:8">
      <c r="A5" s="110" t="s">
        <v>521</v>
      </c>
      <c r="B5" s="115"/>
      <c r="C5" s="116"/>
      <c r="D5" s="117">
        <v>103443</v>
      </c>
      <c r="E5" s="118"/>
      <c r="F5" s="119">
        <v>90961</v>
      </c>
      <c r="G5" s="120"/>
      <c r="H5" s="121"/>
    </row>
    <row r="6" spans="1:8">
      <c r="A6" s="122"/>
      <c r="B6" s="123"/>
      <c r="C6" s="124"/>
      <c r="D6" s="125">
        <v>56858</v>
      </c>
      <c r="E6" s="126"/>
      <c r="F6" s="127">
        <v>37720</v>
      </c>
      <c r="G6" s="128"/>
      <c r="H6" s="129"/>
    </row>
    <row r="7" spans="1:8">
      <c r="A7" s="110" t="s">
        <v>522</v>
      </c>
      <c r="B7" s="115"/>
      <c r="C7" s="116"/>
      <c r="D7" s="117">
        <v>78505</v>
      </c>
      <c r="E7" s="118"/>
      <c r="F7" s="119">
        <v>106614</v>
      </c>
      <c r="G7" s="120"/>
      <c r="H7" s="121"/>
    </row>
    <row r="8" spans="1:8">
      <c r="A8" s="122"/>
      <c r="B8" s="123"/>
      <c r="C8" s="124"/>
      <c r="D8" s="125">
        <v>52290</v>
      </c>
      <c r="E8" s="126"/>
      <c r="F8" s="127">
        <v>45545</v>
      </c>
      <c r="G8" s="128"/>
      <c r="H8" s="129"/>
    </row>
    <row r="9" spans="1:8">
      <c r="A9" s="110" t="s">
        <v>523</v>
      </c>
      <c r="B9" s="115"/>
      <c r="C9" s="116"/>
      <c r="D9" s="117">
        <v>71213</v>
      </c>
      <c r="E9" s="118"/>
      <c r="F9" s="119">
        <v>81768</v>
      </c>
      <c r="G9" s="120"/>
      <c r="H9" s="121"/>
    </row>
    <row r="10" spans="1:8">
      <c r="A10" s="122"/>
      <c r="B10" s="123"/>
      <c r="C10" s="124"/>
      <c r="D10" s="125">
        <v>47302</v>
      </c>
      <c r="E10" s="126"/>
      <c r="F10" s="127">
        <v>37917</v>
      </c>
      <c r="G10" s="128"/>
      <c r="H10" s="129"/>
    </row>
    <row r="11" spans="1:8">
      <c r="A11" s="110" t="s">
        <v>524</v>
      </c>
      <c r="B11" s="115"/>
      <c r="C11" s="116"/>
      <c r="D11" s="117">
        <v>132713</v>
      </c>
      <c r="E11" s="118"/>
      <c r="F11" s="119">
        <v>65876</v>
      </c>
      <c r="G11" s="120"/>
      <c r="H11" s="121"/>
    </row>
    <row r="12" spans="1:8">
      <c r="A12" s="122"/>
      <c r="B12" s="123"/>
      <c r="C12" s="130"/>
      <c r="D12" s="125">
        <v>100828</v>
      </c>
      <c r="E12" s="126"/>
      <c r="F12" s="127">
        <v>36484</v>
      </c>
      <c r="G12" s="128"/>
      <c r="H12" s="129"/>
    </row>
    <row r="13" spans="1:8">
      <c r="A13" s="110"/>
      <c r="B13" s="115"/>
      <c r="C13" s="131"/>
      <c r="D13" s="132">
        <v>98246</v>
      </c>
      <c r="E13" s="133"/>
      <c r="F13" s="134">
        <v>84186</v>
      </c>
      <c r="G13" s="135"/>
      <c r="H13" s="121"/>
    </row>
    <row r="14" spans="1:8">
      <c r="A14" s="122"/>
      <c r="B14" s="123"/>
      <c r="C14" s="124"/>
      <c r="D14" s="125">
        <v>62757</v>
      </c>
      <c r="E14" s="126"/>
      <c r="F14" s="127">
        <v>38576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11.71</v>
      </c>
      <c r="C19" s="136">
        <f>ROUND(VALUE(SUBSTITUTE(実質収支比率等に係る経年分析!G$48,"▲","-")),2)</f>
        <v>12.32</v>
      </c>
      <c r="D19" s="136">
        <f>ROUND(VALUE(SUBSTITUTE(実質収支比率等に係る経年分析!H$48,"▲","-")),2)</f>
        <v>14.65</v>
      </c>
      <c r="E19" s="136">
        <f>ROUND(VALUE(SUBSTITUTE(実質収支比率等に係る経年分析!I$48,"▲","-")),2)</f>
        <v>16.350000000000001</v>
      </c>
      <c r="F19" s="136">
        <f>ROUND(VALUE(SUBSTITUTE(実質収支比率等に係る経年分析!J$48,"▲","-")),2)</f>
        <v>15.26</v>
      </c>
    </row>
    <row r="20" spans="1:11">
      <c r="A20" s="136" t="s">
        <v>43</v>
      </c>
      <c r="B20" s="136">
        <f>ROUND(VALUE(SUBSTITUTE(実質収支比率等に係る経年分析!F$47,"▲","-")),2)</f>
        <v>17.84</v>
      </c>
      <c r="C20" s="136">
        <f>ROUND(VALUE(SUBSTITUTE(実質収支比率等に係る経年分析!G$47,"▲","-")),2)</f>
        <v>22.41</v>
      </c>
      <c r="D20" s="136">
        <f>ROUND(VALUE(SUBSTITUTE(実質収支比率等に係る経年分析!H$47,"▲","-")),2)</f>
        <v>23.81</v>
      </c>
      <c r="E20" s="136">
        <f>ROUND(VALUE(SUBSTITUTE(実質収支比率等に係る経年分析!I$47,"▲","-")),2)</f>
        <v>40.049999999999997</v>
      </c>
      <c r="F20" s="136">
        <f>ROUND(VALUE(SUBSTITUTE(実質収支比率等に係る経年分析!J$47,"▲","-")),2)</f>
        <v>41.11</v>
      </c>
    </row>
    <row r="21" spans="1:11">
      <c r="A21" s="136" t="s">
        <v>44</v>
      </c>
      <c r="B21" s="136">
        <f>IF(ISNUMBER(VALUE(SUBSTITUTE(実質収支比率等に係る経年分析!F$49,"▲","-"))),ROUND(VALUE(SUBSTITUTE(実質収支比率等に係る経年分析!F$49,"▲","-")),2),NA())</f>
        <v>4.5599999999999996</v>
      </c>
      <c r="C21" s="136">
        <f>IF(ISNUMBER(VALUE(SUBSTITUTE(実質収支比率等に係る経年分析!G$49,"▲","-"))),ROUND(VALUE(SUBSTITUTE(実質収支比率等に係る経年分析!G$49,"▲","-")),2),NA())</f>
        <v>7.71</v>
      </c>
      <c r="D21" s="136">
        <f>IF(ISNUMBER(VALUE(SUBSTITUTE(実質収支比率等に係る経年分析!H$49,"▲","-"))),ROUND(VALUE(SUBSTITUTE(実質収支比率等に係る経年分析!H$49,"▲","-")),2),NA())</f>
        <v>5.82</v>
      </c>
      <c r="E21" s="136">
        <f>IF(ISNUMBER(VALUE(SUBSTITUTE(実質収支比率等に係る経年分析!I$49,"▲","-"))),ROUND(VALUE(SUBSTITUTE(実質収支比率等に係る経年分析!I$49,"▲","-")),2),NA())</f>
        <v>20.8</v>
      </c>
      <c r="F21" s="136">
        <f>IF(ISNUMBER(VALUE(SUBSTITUTE(実質収支比率等に係る経年分析!J$49,"▲","-"))),ROUND(VALUE(SUBSTITUTE(実質収支比率等に係る経年分析!J$49,"▲","-")),2),NA())</f>
        <v>2.5499999999999998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0.03</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介護保険特別会計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0.39</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0.49</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0.99</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0.75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0.49</v>
      </c>
    </row>
    <row r="30" spans="1:11">
      <c r="A30" s="137" t="str">
        <f>IF(連結実質赤字比率に係る赤字・黒字の構成分析!C$40="",NA(),連結実質赤字比率に係る赤字・黒字の構成分析!C$40)</f>
        <v>農業集落排水事業会計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1.44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1.48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1.34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0.85</v>
      </c>
    </row>
    <row r="31" spans="1:11">
      <c r="A31" s="137" t="str">
        <f>IF(連結実質赤字比率に係る赤字・黒字の構成分析!C$39="",NA(),連結実質赤字比率に係る赤字・黒字の構成分析!C$39)</f>
        <v>高柳工場団地開発事業特別会計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1.53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1.74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1.78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1.21</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2.3199999999999998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2.82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2.2999999999999998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2.21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2.5499999999999998</v>
      </c>
    </row>
    <row r="33" spans="1:16">
      <c r="A33" s="137" t="str">
        <f>IF(連結実質赤字比率に係る赤字・黒字の構成分析!C$37="",NA(),連結実質赤字比率に係る赤字・黒字の構成分析!C$37)</f>
        <v>公共下水道事業会計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2.91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3.32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3.13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3.73</v>
      </c>
    </row>
    <row r="34" spans="1:16">
      <c r="A34" s="137" t="str">
        <f>IF(連結実質赤字比率に係る赤字・黒字の構成分析!C$36="",NA(),連結実質赤字比率に係る赤字・黒字の構成分析!C$36)</f>
        <v>ガス事業会計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6.78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7.27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7.92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8.1300000000000008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8.75</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6.05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7.42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7.97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9.2799999999999994</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12.31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14.64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16.34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15.26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2384</v>
      </c>
      <c r="E42" s="138"/>
      <c r="F42" s="138"/>
      <c r="G42" s="138">
        <f>'実質公債費比率（分子）の構造'!L$52</f>
        <v>2413</v>
      </c>
      <c r="H42" s="138"/>
      <c r="I42" s="138"/>
      <c r="J42" s="138">
        <f>'実質公債費比率（分子）の構造'!M$52</f>
        <v>2436</v>
      </c>
      <c r="K42" s="138"/>
      <c r="L42" s="138"/>
      <c r="M42" s="138">
        <f>'実質公債費比率（分子）の構造'!N$52</f>
        <v>2292</v>
      </c>
      <c r="N42" s="138"/>
      <c r="O42" s="138"/>
      <c r="P42" s="138">
        <f>'実質公債費比率（分子）の構造'!O$52</f>
        <v>2204</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f>'実質公債費比率（分子）の構造'!O$51</f>
        <v>0</v>
      </c>
      <c r="O43" s="138"/>
      <c r="P43" s="138"/>
    </row>
    <row r="44" spans="1:16">
      <c r="A44" s="138" t="s">
        <v>53</v>
      </c>
      <c r="B44" s="138">
        <f>'実質公債費比率（分子）の構造'!K$50</f>
        <v>64</v>
      </c>
      <c r="C44" s="138"/>
      <c r="D44" s="138"/>
      <c r="E44" s="138">
        <f>'実質公債費比率（分子）の構造'!L$50</f>
        <v>62</v>
      </c>
      <c r="F44" s="138"/>
      <c r="G44" s="138"/>
      <c r="H44" s="138">
        <f>'実質公債費比率（分子）の構造'!M$50</f>
        <v>73</v>
      </c>
      <c r="I44" s="138"/>
      <c r="J44" s="138"/>
      <c r="K44" s="138">
        <f>'実質公債費比率（分子）の構造'!N$50</f>
        <v>56</v>
      </c>
      <c r="L44" s="138"/>
      <c r="M44" s="138"/>
      <c r="N44" s="138">
        <f>'実質公債費比率（分子）の構造'!O$50</f>
        <v>39</v>
      </c>
      <c r="O44" s="138"/>
      <c r="P44" s="138"/>
    </row>
    <row r="45" spans="1:16">
      <c r="A45" s="138" t="s">
        <v>54</v>
      </c>
      <c r="B45" s="138">
        <f>'実質公債費比率（分子）の構造'!K$49</f>
        <v>70</v>
      </c>
      <c r="C45" s="138"/>
      <c r="D45" s="138"/>
      <c r="E45" s="138">
        <f>'実質公債費比率（分子）の構造'!L$49</f>
        <v>71</v>
      </c>
      <c r="F45" s="138"/>
      <c r="G45" s="138"/>
      <c r="H45" s="138">
        <f>'実質公債費比率（分子）の構造'!M$49</f>
        <v>73</v>
      </c>
      <c r="I45" s="138"/>
      <c r="J45" s="138"/>
      <c r="K45" s="138">
        <f>'実質公債費比率（分子）の構造'!N$49</f>
        <v>49</v>
      </c>
      <c r="L45" s="138"/>
      <c r="M45" s="138"/>
      <c r="N45" s="138">
        <f>'実質公債費比率（分子）の構造'!O$49</f>
        <v>25</v>
      </c>
      <c r="O45" s="138"/>
      <c r="P45" s="138"/>
    </row>
    <row r="46" spans="1:16">
      <c r="A46" s="138" t="s">
        <v>55</v>
      </c>
      <c r="B46" s="138">
        <f>'実質公債費比率（分子）の構造'!K$48</f>
        <v>1351</v>
      </c>
      <c r="C46" s="138"/>
      <c r="D46" s="138"/>
      <c r="E46" s="138">
        <f>'実質公債費比率（分子）の構造'!L$48</f>
        <v>1314</v>
      </c>
      <c r="F46" s="138"/>
      <c r="G46" s="138"/>
      <c r="H46" s="138">
        <f>'実質公債費比率（分子）の構造'!M$48</f>
        <v>1309</v>
      </c>
      <c r="I46" s="138"/>
      <c r="J46" s="138"/>
      <c r="K46" s="138">
        <f>'実質公債費比率（分子）の構造'!N$48</f>
        <v>1259</v>
      </c>
      <c r="L46" s="138"/>
      <c r="M46" s="138"/>
      <c r="N46" s="138">
        <f>'実質公債費比率（分子）の構造'!O$48</f>
        <v>1207</v>
      </c>
      <c r="O46" s="138"/>
      <c r="P46" s="138"/>
    </row>
    <row r="47" spans="1:16">
      <c r="A47" s="138" t="s">
        <v>14</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57</v>
      </c>
      <c r="B49" s="138">
        <f>'実質公債費比率（分子）の構造'!K$45</f>
        <v>2036</v>
      </c>
      <c r="C49" s="138"/>
      <c r="D49" s="138"/>
      <c r="E49" s="138">
        <f>'実質公債費比率（分子）の構造'!L$45</f>
        <v>2033</v>
      </c>
      <c r="F49" s="138"/>
      <c r="G49" s="138"/>
      <c r="H49" s="138">
        <f>'実質公債費比率（分子）の構造'!M$45</f>
        <v>2026</v>
      </c>
      <c r="I49" s="138"/>
      <c r="J49" s="138"/>
      <c r="K49" s="138">
        <f>'実質公債費比率（分子）の構造'!N$45</f>
        <v>1864</v>
      </c>
      <c r="L49" s="138"/>
      <c r="M49" s="138"/>
      <c r="N49" s="138">
        <f>'実質公債費比率（分子）の構造'!O$45</f>
        <v>1768</v>
      </c>
      <c r="O49" s="138"/>
      <c r="P49" s="138"/>
    </row>
    <row r="50" spans="1:16">
      <c r="A50" s="138" t="s">
        <v>58</v>
      </c>
      <c r="B50" s="138" t="e">
        <f>NA()</f>
        <v>#N/A</v>
      </c>
      <c r="C50" s="138">
        <f>IF(ISNUMBER('実質公債費比率（分子）の構造'!K$53),'実質公債費比率（分子）の構造'!K$53,NA())</f>
        <v>1137</v>
      </c>
      <c r="D50" s="138" t="e">
        <f>NA()</f>
        <v>#N/A</v>
      </c>
      <c r="E50" s="138" t="e">
        <f>NA()</f>
        <v>#N/A</v>
      </c>
      <c r="F50" s="138">
        <f>IF(ISNUMBER('実質公債費比率（分子）の構造'!L$53),'実質公債費比率（分子）の構造'!L$53,NA())</f>
        <v>1067</v>
      </c>
      <c r="G50" s="138" t="e">
        <f>NA()</f>
        <v>#N/A</v>
      </c>
      <c r="H50" s="138" t="e">
        <f>NA()</f>
        <v>#N/A</v>
      </c>
      <c r="I50" s="138">
        <f>IF(ISNUMBER('実質公債費比率（分子）の構造'!M$53),'実質公債費比率（分子）の構造'!M$53,NA())</f>
        <v>1045</v>
      </c>
      <c r="J50" s="138" t="e">
        <f>NA()</f>
        <v>#N/A</v>
      </c>
      <c r="K50" s="138" t="e">
        <f>NA()</f>
        <v>#N/A</v>
      </c>
      <c r="L50" s="138">
        <f>IF(ISNUMBER('実質公債費比率（分子）の構造'!N$53),'実質公債費比率（分子）の構造'!N$53,NA())</f>
        <v>936</v>
      </c>
      <c r="M50" s="138" t="e">
        <f>NA()</f>
        <v>#N/A</v>
      </c>
      <c r="N50" s="138" t="e">
        <f>NA()</f>
        <v>#N/A</v>
      </c>
      <c r="O50" s="138">
        <f>IF(ISNUMBER('実質公債費比率（分子）の構造'!O$53),'実質公債費比率（分子）の構造'!O$53,NA())</f>
        <v>835</v>
      </c>
      <c r="P50" s="138" t="e">
        <f>NA()</f>
        <v>#N/A</v>
      </c>
    </row>
    <row r="53" spans="1:16">
      <c r="A53" s="106" t="s">
        <v>59</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c r="A56" s="137" t="s">
        <v>37</v>
      </c>
      <c r="B56" s="137"/>
      <c r="C56" s="137"/>
      <c r="D56" s="137">
        <f>'将来負担比率（分子）の構造'!I$52</f>
        <v>24311</v>
      </c>
      <c r="E56" s="137"/>
      <c r="F56" s="137"/>
      <c r="G56" s="137">
        <f>'将来負担比率（分子）の構造'!J$52</f>
        <v>24085</v>
      </c>
      <c r="H56" s="137"/>
      <c r="I56" s="137"/>
      <c r="J56" s="137">
        <f>'将来負担比率（分子）の構造'!K$52</f>
        <v>24073</v>
      </c>
      <c r="K56" s="137"/>
      <c r="L56" s="137"/>
      <c r="M56" s="137">
        <f>'将来負担比率（分子）の構造'!L$52</f>
        <v>23714</v>
      </c>
      <c r="N56" s="137"/>
      <c r="O56" s="137"/>
      <c r="P56" s="137">
        <f>'将来負担比率（分子）の構造'!M$52</f>
        <v>23751</v>
      </c>
    </row>
    <row r="57" spans="1:16">
      <c r="A57" s="137" t="s">
        <v>36</v>
      </c>
      <c r="B57" s="137"/>
      <c r="C57" s="137"/>
      <c r="D57" s="137">
        <f>'将来負担比率（分子）の構造'!I$51</f>
        <v>1515</v>
      </c>
      <c r="E57" s="137"/>
      <c r="F57" s="137"/>
      <c r="G57" s="137">
        <f>'将来負担比率（分子）の構造'!J$51</f>
        <v>1355</v>
      </c>
      <c r="H57" s="137"/>
      <c r="I57" s="137"/>
      <c r="J57" s="137">
        <f>'将来負担比率（分子）の構造'!K$51</f>
        <v>1234</v>
      </c>
      <c r="K57" s="137"/>
      <c r="L57" s="137"/>
      <c r="M57" s="137">
        <f>'将来負担比率（分子）の構造'!L$51</f>
        <v>1075</v>
      </c>
      <c r="N57" s="137"/>
      <c r="O57" s="137"/>
      <c r="P57" s="137">
        <f>'将来負担比率（分子）の構造'!M$51</f>
        <v>1010</v>
      </c>
    </row>
    <row r="58" spans="1:16">
      <c r="A58" s="137" t="s">
        <v>35</v>
      </c>
      <c r="B58" s="137"/>
      <c r="C58" s="137"/>
      <c r="D58" s="137">
        <f>'将来負担比率（分子）の構造'!I$50</f>
        <v>3906</v>
      </c>
      <c r="E58" s="137"/>
      <c r="F58" s="137"/>
      <c r="G58" s="137">
        <f>'将来負担比率（分子）の構造'!J$50</f>
        <v>4637</v>
      </c>
      <c r="H58" s="137"/>
      <c r="I58" s="137"/>
      <c r="J58" s="137">
        <f>'将来負担比率（分子）の構造'!K$50</f>
        <v>4890</v>
      </c>
      <c r="K58" s="137"/>
      <c r="L58" s="137"/>
      <c r="M58" s="137">
        <f>'将来負担比率（分子）の構造'!L$50</f>
        <v>7588</v>
      </c>
      <c r="N58" s="137"/>
      <c r="O58" s="137"/>
      <c r="P58" s="137">
        <f>'将来負担比率（分子）の構造'!M$50</f>
        <v>7199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2974</v>
      </c>
      <c r="C62" s="137"/>
      <c r="D62" s="137"/>
      <c r="E62" s="137">
        <f>'将来負担比率（分子）の構造'!J$45</f>
        <v>2865</v>
      </c>
      <c r="F62" s="137"/>
      <c r="G62" s="137"/>
      <c r="H62" s="137">
        <f>'将来負担比率（分子）の構造'!K$45</f>
        <v>2496</v>
      </c>
      <c r="I62" s="137"/>
      <c r="J62" s="137"/>
      <c r="K62" s="137">
        <f>'将来負担比率（分子）の構造'!L$45</f>
        <v>2371</v>
      </c>
      <c r="L62" s="137"/>
      <c r="M62" s="137"/>
      <c r="N62" s="137">
        <f>'将来負担比率（分子）の構造'!M$45</f>
        <v>2377</v>
      </c>
      <c r="O62" s="137"/>
      <c r="P62" s="137"/>
    </row>
    <row r="63" spans="1:16">
      <c r="A63" s="137" t="s">
        <v>28</v>
      </c>
      <c r="B63" s="137">
        <f>'将来負担比率（分子）の構造'!I$44</f>
        <v>239</v>
      </c>
      <c r="C63" s="137"/>
      <c r="D63" s="137"/>
      <c r="E63" s="137">
        <f>'将来負担比率（分子）の構造'!J$44</f>
        <v>212</v>
      </c>
      <c r="F63" s="137"/>
      <c r="G63" s="137"/>
      <c r="H63" s="137">
        <f>'将来負担比率（分子）の構造'!K$44</f>
        <v>232</v>
      </c>
      <c r="I63" s="137"/>
      <c r="J63" s="137"/>
      <c r="K63" s="137">
        <f>'将来負担比率（分子）の構造'!L$44</f>
        <v>181</v>
      </c>
      <c r="L63" s="137"/>
      <c r="M63" s="137"/>
      <c r="N63" s="137">
        <f>'将来負担比率（分子）の構造'!M$44</f>
        <v>166</v>
      </c>
      <c r="O63" s="137"/>
      <c r="P63" s="137"/>
    </row>
    <row r="64" spans="1:16">
      <c r="A64" s="137" t="s">
        <v>27</v>
      </c>
      <c r="B64" s="137">
        <f>'将来負担比率（分子）の構造'!I$43</f>
        <v>13965</v>
      </c>
      <c r="C64" s="137"/>
      <c r="D64" s="137"/>
      <c r="E64" s="137">
        <f>'将来負担比率（分子）の構造'!J$43</f>
        <v>13280</v>
      </c>
      <c r="F64" s="137"/>
      <c r="G64" s="137"/>
      <c r="H64" s="137">
        <f>'将来負担比率（分子）の構造'!K$43</f>
        <v>12591</v>
      </c>
      <c r="I64" s="137"/>
      <c r="J64" s="137"/>
      <c r="K64" s="137">
        <f>'将来負担比率（分子）の構造'!L$43</f>
        <v>11911</v>
      </c>
      <c r="L64" s="137"/>
      <c r="M64" s="137"/>
      <c r="N64" s="137">
        <f>'将来負担比率（分子）の構造'!M$43</f>
        <v>11269</v>
      </c>
      <c r="O64" s="137"/>
      <c r="P64" s="137"/>
    </row>
    <row r="65" spans="1:16">
      <c r="A65" s="137" t="s">
        <v>26</v>
      </c>
      <c r="B65" s="137">
        <f>'将来負担比率（分子）の構造'!I$42</f>
        <v>331</v>
      </c>
      <c r="C65" s="137"/>
      <c r="D65" s="137"/>
      <c r="E65" s="137">
        <f>'将来負担比率（分子）の構造'!J$42</f>
        <v>289</v>
      </c>
      <c r="F65" s="137"/>
      <c r="G65" s="137"/>
      <c r="H65" s="137">
        <f>'将来負担比率（分子）の構造'!K$42</f>
        <v>219</v>
      </c>
      <c r="I65" s="137"/>
      <c r="J65" s="137"/>
      <c r="K65" s="137">
        <f>'将来負担比率（分子）の構造'!L$42</f>
        <v>167</v>
      </c>
      <c r="L65" s="137"/>
      <c r="M65" s="137"/>
      <c r="N65" s="137">
        <f>'将来負担比率（分子）の構造'!M$42</f>
        <v>136</v>
      </c>
      <c r="O65" s="137"/>
      <c r="P65" s="137"/>
    </row>
    <row r="66" spans="1:16">
      <c r="A66" s="137" t="s">
        <v>25</v>
      </c>
      <c r="B66" s="137">
        <f>'将来負担比率（分子）の構造'!I$41</f>
        <v>19631</v>
      </c>
      <c r="C66" s="137"/>
      <c r="D66" s="137"/>
      <c r="E66" s="137">
        <f>'将来負担比率（分子）の構造'!J$41</f>
        <v>19845</v>
      </c>
      <c r="F66" s="137"/>
      <c r="G66" s="137"/>
      <c r="H66" s="137">
        <f>'将来負担比率（分子）の構造'!K$41</f>
        <v>20068</v>
      </c>
      <c r="I66" s="137"/>
      <c r="J66" s="137"/>
      <c r="K66" s="137">
        <f>'将来負担比率（分子）の構造'!L$41</f>
        <v>19746</v>
      </c>
      <c r="L66" s="137"/>
      <c r="M66" s="137"/>
      <c r="N66" s="137">
        <f>'将来負担比率（分子）の構造'!M$41</f>
        <v>19967</v>
      </c>
      <c r="O66" s="137"/>
      <c r="P66" s="137"/>
    </row>
    <row r="67" spans="1:16">
      <c r="A67" s="137" t="s">
        <v>62</v>
      </c>
      <c r="B67" s="137" t="e">
        <f>NA()</f>
        <v>#N/A</v>
      </c>
      <c r="C67" s="137">
        <f>IF(ISNUMBER('将来負担比率（分子）の構造'!I$53), IF('将来負担比率（分子）の構造'!I$53 &lt; 0, 0, '将来負担比率（分子）の構造'!I$53), NA())</f>
        <v>7410</v>
      </c>
      <c r="D67" s="137" t="e">
        <f>NA()</f>
        <v>#N/A</v>
      </c>
      <c r="E67" s="137" t="e">
        <f>NA()</f>
        <v>#N/A</v>
      </c>
      <c r="F67" s="137">
        <f>IF(ISNUMBER('将来負担比率（分子）の構造'!J$53), IF('将来負担比率（分子）の構造'!J$53 &lt; 0, 0, '将来負担比率（分子）の構造'!J$53), NA())</f>
        <v>6415</v>
      </c>
      <c r="G67" s="137" t="e">
        <f>NA()</f>
        <v>#N/A</v>
      </c>
      <c r="H67" s="137" t="e">
        <f>NA()</f>
        <v>#N/A</v>
      </c>
      <c r="I67" s="137">
        <f>IF(ISNUMBER('将来負担比率（分子）の構造'!K$53), IF('将来負担比率（分子）の構造'!K$53 &lt; 0, 0, '将来負担比率（分子）の構造'!K$53), NA())</f>
        <v>5410</v>
      </c>
      <c r="J67" s="137" t="e">
        <f>NA()</f>
        <v>#N/A</v>
      </c>
      <c r="K67" s="137" t="e">
        <f>NA()</f>
        <v>#N/A</v>
      </c>
      <c r="L67" s="137">
        <f>IF(ISNUMBER('将来負担比率（分子）の構造'!L$53), IF('将来負担比率（分子）の構造'!L$53 &lt; 0, 0, '将来負担比率（分子）の構造'!L$53), NA())</f>
        <v>2000</v>
      </c>
      <c r="M67" s="137" t="e">
        <f>NA()</f>
        <v>#N/A</v>
      </c>
      <c r="N67" s="137" t="e">
        <f>NA()</f>
        <v>#N/A</v>
      </c>
      <c r="O67" s="137">
        <f>IF(ISNUMBER('将来負担比率（分子）の構造'!M$53), IF('将来負担比率（分子）の構造'!M$53 &lt; 0, 0, '将来負担比率（分子）の構造'!M$53), NA())</f>
        <v>1955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4869171</v>
      </c>
      <c r="S5" s="615"/>
      <c r="T5" s="615"/>
      <c r="U5" s="615"/>
      <c r="V5" s="615"/>
      <c r="W5" s="615"/>
      <c r="X5" s="615"/>
      <c r="Y5" s="616"/>
      <c r="Z5" s="617">
        <v>21.2</v>
      </c>
      <c r="AA5" s="617"/>
      <c r="AB5" s="617"/>
      <c r="AC5" s="617"/>
      <c r="AD5" s="618">
        <v>4751348</v>
      </c>
      <c r="AE5" s="618"/>
      <c r="AF5" s="618"/>
      <c r="AG5" s="618"/>
      <c r="AH5" s="618"/>
      <c r="AI5" s="618"/>
      <c r="AJ5" s="618"/>
      <c r="AK5" s="618"/>
      <c r="AL5" s="619">
        <v>40</v>
      </c>
      <c r="AM5" s="620"/>
      <c r="AN5" s="620"/>
      <c r="AO5" s="621"/>
      <c r="AP5" s="611" t="s">
        <v>208</v>
      </c>
      <c r="AQ5" s="612"/>
      <c r="AR5" s="612"/>
      <c r="AS5" s="612"/>
      <c r="AT5" s="612"/>
      <c r="AU5" s="612"/>
      <c r="AV5" s="612"/>
      <c r="AW5" s="612"/>
      <c r="AX5" s="612"/>
      <c r="AY5" s="612"/>
      <c r="AZ5" s="612"/>
      <c r="BA5" s="612"/>
      <c r="BB5" s="612"/>
      <c r="BC5" s="612"/>
      <c r="BD5" s="612"/>
      <c r="BE5" s="612"/>
      <c r="BF5" s="613"/>
      <c r="BG5" s="625">
        <v>4704554</v>
      </c>
      <c r="BH5" s="626"/>
      <c r="BI5" s="626"/>
      <c r="BJ5" s="626"/>
      <c r="BK5" s="626"/>
      <c r="BL5" s="626"/>
      <c r="BM5" s="626"/>
      <c r="BN5" s="627"/>
      <c r="BO5" s="628">
        <v>96.6</v>
      </c>
      <c r="BP5" s="628"/>
      <c r="BQ5" s="628"/>
      <c r="BR5" s="628"/>
      <c r="BS5" s="629">
        <v>50752</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c r="B6" s="622" t="s">
        <v>212</v>
      </c>
      <c r="C6" s="623"/>
      <c r="D6" s="623"/>
      <c r="E6" s="623"/>
      <c r="F6" s="623"/>
      <c r="G6" s="623"/>
      <c r="H6" s="623"/>
      <c r="I6" s="623"/>
      <c r="J6" s="623"/>
      <c r="K6" s="623"/>
      <c r="L6" s="623"/>
      <c r="M6" s="623"/>
      <c r="N6" s="623"/>
      <c r="O6" s="623"/>
      <c r="P6" s="623"/>
      <c r="Q6" s="624"/>
      <c r="R6" s="625">
        <v>213548</v>
      </c>
      <c r="S6" s="626"/>
      <c r="T6" s="626"/>
      <c r="U6" s="626"/>
      <c r="V6" s="626"/>
      <c r="W6" s="626"/>
      <c r="X6" s="626"/>
      <c r="Y6" s="627"/>
      <c r="Z6" s="628">
        <v>0.9</v>
      </c>
      <c r="AA6" s="628"/>
      <c r="AB6" s="628"/>
      <c r="AC6" s="628"/>
      <c r="AD6" s="629">
        <v>213548</v>
      </c>
      <c r="AE6" s="629"/>
      <c r="AF6" s="629"/>
      <c r="AG6" s="629"/>
      <c r="AH6" s="629"/>
      <c r="AI6" s="629"/>
      <c r="AJ6" s="629"/>
      <c r="AK6" s="629"/>
      <c r="AL6" s="630">
        <v>1.8</v>
      </c>
      <c r="AM6" s="631"/>
      <c r="AN6" s="631"/>
      <c r="AO6" s="632"/>
      <c r="AP6" s="622" t="s">
        <v>213</v>
      </c>
      <c r="AQ6" s="623"/>
      <c r="AR6" s="623"/>
      <c r="AS6" s="623"/>
      <c r="AT6" s="623"/>
      <c r="AU6" s="623"/>
      <c r="AV6" s="623"/>
      <c r="AW6" s="623"/>
      <c r="AX6" s="623"/>
      <c r="AY6" s="623"/>
      <c r="AZ6" s="623"/>
      <c r="BA6" s="623"/>
      <c r="BB6" s="623"/>
      <c r="BC6" s="623"/>
      <c r="BD6" s="623"/>
      <c r="BE6" s="623"/>
      <c r="BF6" s="624"/>
      <c r="BG6" s="625">
        <v>4704554</v>
      </c>
      <c r="BH6" s="626"/>
      <c r="BI6" s="626"/>
      <c r="BJ6" s="626"/>
      <c r="BK6" s="626"/>
      <c r="BL6" s="626"/>
      <c r="BM6" s="626"/>
      <c r="BN6" s="627"/>
      <c r="BO6" s="628">
        <v>96.6</v>
      </c>
      <c r="BP6" s="628"/>
      <c r="BQ6" s="628"/>
      <c r="BR6" s="628"/>
      <c r="BS6" s="629">
        <v>50752</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141974</v>
      </c>
      <c r="CS6" s="626"/>
      <c r="CT6" s="626"/>
      <c r="CU6" s="626"/>
      <c r="CV6" s="626"/>
      <c r="CW6" s="626"/>
      <c r="CX6" s="626"/>
      <c r="CY6" s="627"/>
      <c r="CZ6" s="628">
        <v>0.7</v>
      </c>
      <c r="DA6" s="628"/>
      <c r="DB6" s="628"/>
      <c r="DC6" s="628"/>
      <c r="DD6" s="634" t="s">
        <v>215</v>
      </c>
      <c r="DE6" s="626"/>
      <c r="DF6" s="626"/>
      <c r="DG6" s="626"/>
      <c r="DH6" s="626"/>
      <c r="DI6" s="626"/>
      <c r="DJ6" s="626"/>
      <c r="DK6" s="626"/>
      <c r="DL6" s="626"/>
      <c r="DM6" s="626"/>
      <c r="DN6" s="626"/>
      <c r="DO6" s="626"/>
      <c r="DP6" s="627"/>
      <c r="DQ6" s="634">
        <v>141974</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3317</v>
      </c>
      <c r="S7" s="626"/>
      <c r="T7" s="626"/>
      <c r="U7" s="626"/>
      <c r="V7" s="626"/>
      <c r="W7" s="626"/>
      <c r="X7" s="626"/>
      <c r="Y7" s="627"/>
      <c r="Z7" s="628">
        <v>0</v>
      </c>
      <c r="AA7" s="628"/>
      <c r="AB7" s="628"/>
      <c r="AC7" s="628"/>
      <c r="AD7" s="629">
        <v>3317</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1660639</v>
      </c>
      <c r="BH7" s="626"/>
      <c r="BI7" s="626"/>
      <c r="BJ7" s="626"/>
      <c r="BK7" s="626"/>
      <c r="BL7" s="626"/>
      <c r="BM7" s="626"/>
      <c r="BN7" s="627"/>
      <c r="BO7" s="628">
        <v>34.1</v>
      </c>
      <c r="BP7" s="628"/>
      <c r="BQ7" s="628"/>
      <c r="BR7" s="628"/>
      <c r="BS7" s="629">
        <v>50752</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1826662</v>
      </c>
      <c r="CS7" s="626"/>
      <c r="CT7" s="626"/>
      <c r="CU7" s="626"/>
      <c r="CV7" s="626"/>
      <c r="CW7" s="626"/>
      <c r="CX7" s="626"/>
      <c r="CY7" s="627"/>
      <c r="CZ7" s="628">
        <v>8.8000000000000007</v>
      </c>
      <c r="DA7" s="628"/>
      <c r="DB7" s="628"/>
      <c r="DC7" s="628"/>
      <c r="DD7" s="634">
        <v>64659</v>
      </c>
      <c r="DE7" s="626"/>
      <c r="DF7" s="626"/>
      <c r="DG7" s="626"/>
      <c r="DH7" s="626"/>
      <c r="DI7" s="626"/>
      <c r="DJ7" s="626"/>
      <c r="DK7" s="626"/>
      <c r="DL7" s="626"/>
      <c r="DM7" s="626"/>
      <c r="DN7" s="626"/>
      <c r="DO7" s="626"/>
      <c r="DP7" s="627"/>
      <c r="DQ7" s="634">
        <v>1467290</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10131</v>
      </c>
      <c r="S8" s="626"/>
      <c r="T8" s="626"/>
      <c r="U8" s="626"/>
      <c r="V8" s="626"/>
      <c r="W8" s="626"/>
      <c r="X8" s="626"/>
      <c r="Y8" s="627"/>
      <c r="Z8" s="628">
        <v>0</v>
      </c>
      <c r="AA8" s="628"/>
      <c r="AB8" s="628"/>
      <c r="AC8" s="628"/>
      <c r="AD8" s="629">
        <v>10131</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58924</v>
      </c>
      <c r="BH8" s="626"/>
      <c r="BI8" s="626"/>
      <c r="BJ8" s="626"/>
      <c r="BK8" s="626"/>
      <c r="BL8" s="626"/>
      <c r="BM8" s="626"/>
      <c r="BN8" s="627"/>
      <c r="BO8" s="628">
        <v>1.2</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5032471</v>
      </c>
      <c r="CS8" s="626"/>
      <c r="CT8" s="626"/>
      <c r="CU8" s="626"/>
      <c r="CV8" s="626"/>
      <c r="CW8" s="626"/>
      <c r="CX8" s="626"/>
      <c r="CY8" s="627"/>
      <c r="CZ8" s="628">
        <v>24.1</v>
      </c>
      <c r="DA8" s="628"/>
      <c r="DB8" s="628"/>
      <c r="DC8" s="628"/>
      <c r="DD8" s="634">
        <v>299601</v>
      </c>
      <c r="DE8" s="626"/>
      <c r="DF8" s="626"/>
      <c r="DG8" s="626"/>
      <c r="DH8" s="626"/>
      <c r="DI8" s="626"/>
      <c r="DJ8" s="626"/>
      <c r="DK8" s="626"/>
      <c r="DL8" s="626"/>
      <c r="DM8" s="626"/>
      <c r="DN8" s="626"/>
      <c r="DO8" s="626"/>
      <c r="DP8" s="627"/>
      <c r="DQ8" s="634">
        <v>2911574</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5908</v>
      </c>
      <c r="S9" s="626"/>
      <c r="T9" s="626"/>
      <c r="U9" s="626"/>
      <c r="V9" s="626"/>
      <c r="W9" s="626"/>
      <c r="X9" s="626"/>
      <c r="Y9" s="627"/>
      <c r="Z9" s="628">
        <v>0</v>
      </c>
      <c r="AA9" s="628"/>
      <c r="AB9" s="628"/>
      <c r="AC9" s="628"/>
      <c r="AD9" s="629">
        <v>5908</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1223791</v>
      </c>
      <c r="BH9" s="626"/>
      <c r="BI9" s="626"/>
      <c r="BJ9" s="626"/>
      <c r="BK9" s="626"/>
      <c r="BL9" s="626"/>
      <c r="BM9" s="626"/>
      <c r="BN9" s="627"/>
      <c r="BO9" s="628">
        <v>25.1</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1353061</v>
      </c>
      <c r="CS9" s="626"/>
      <c r="CT9" s="626"/>
      <c r="CU9" s="626"/>
      <c r="CV9" s="626"/>
      <c r="CW9" s="626"/>
      <c r="CX9" s="626"/>
      <c r="CY9" s="627"/>
      <c r="CZ9" s="628">
        <v>6.5</v>
      </c>
      <c r="DA9" s="628"/>
      <c r="DB9" s="628"/>
      <c r="DC9" s="628"/>
      <c r="DD9" s="634">
        <v>24128</v>
      </c>
      <c r="DE9" s="626"/>
      <c r="DF9" s="626"/>
      <c r="DG9" s="626"/>
      <c r="DH9" s="626"/>
      <c r="DI9" s="626"/>
      <c r="DJ9" s="626"/>
      <c r="DK9" s="626"/>
      <c r="DL9" s="626"/>
      <c r="DM9" s="626"/>
      <c r="DN9" s="626"/>
      <c r="DO9" s="626"/>
      <c r="DP9" s="627"/>
      <c r="DQ9" s="634">
        <v>1141187</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576253</v>
      </c>
      <c r="S10" s="626"/>
      <c r="T10" s="626"/>
      <c r="U10" s="626"/>
      <c r="V10" s="626"/>
      <c r="W10" s="626"/>
      <c r="X10" s="626"/>
      <c r="Y10" s="627"/>
      <c r="Z10" s="628">
        <v>2.5</v>
      </c>
      <c r="AA10" s="628"/>
      <c r="AB10" s="628"/>
      <c r="AC10" s="628"/>
      <c r="AD10" s="629">
        <v>576253</v>
      </c>
      <c r="AE10" s="629"/>
      <c r="AF10" s="629"/>
      <c r="AG10" s="629"/>
      <c r="AH10" s="629"/>
      <c r="AI10" s="629"/>
      <c r="AJ10" s="629"/>
      <c r="AK10" s="629"/>
      <c r="AL10" s="630">
        <v>4.8</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120956</v>
      </c>
      <c r="BH10" s="626"/>
      <c r="BI10" s="626"/>
      <c r="BJ10" s="626"/>
      <c r="BK10" s="626"/>
      <c r="BL10" s="626"/>
      <c r="BM10" s="626"/>
      <c r="BN10" s="627"/>
      <c r="BO10" s="628">
        <v>2.5</v>
      </c>
      <c r="BP10" s="628"/>
      <c r="BQ10" s="628"/>
      <c r="BR10" s="628"/>
      <c r="BS10" s="634" t="s">
        <v>112</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9821</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9767</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v>23549</v>
      </c>
      <c r="S11" s="626"/>
      <c r="T11" s="626"/>
      <c r="U11" s="626"/>
      <c r="V11" s="626"/>
      <c r="W11" s="626"/>
      <c r="X11" s="626"/>
      <c r="Y11" s="627"/>
      <c r="Z11" s="628">
        <v>0.1</v>
      </c>
      <c r="AA11" s="628"/>
      <c r="AB11" s="628"/>
      <c r="AC11" s="628"/>
      <c r="AD11" s="629">
        <v>23549</v>
      </c>
      <c r="AE11" s="629"/>
      <c r="AF11" s="629"/>
      <c r="AG11" s="629"/>
      <c r="AH11" s="629"/>
      <c r="AI11" s="629"/>
      <c r="AJ11" s="629"/>
      <c r="AK11" s="629"/>
      <c r="AL11" s="630">
        <v>0.2</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256968</v>
      </c>
      <c r="BH11" s="626"/>
      <c r="BI11" s="626"/>
      <c r="BJ11" s="626"/>
      <c r="BK11" s="626"/>
      <c r="BL11" s="626"/>
      <c r="BM11" s="626"/>
      <c r="BN11" s="627"/>
      <c r="BO11" s="628">
        <v>5.3</v>
      </c>
      <c r="BP11" s="628"/>
      <c r="BQ11" s="628"/>
      <c r="BR11" s="628"/>
      <c r="BS11" s="634">
        <v>50752</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813531</v>
      </c>
      <c r="CS11" s="626"/>
      <c r="CT11" s="626"/>
      <c r="CU11" s="626"/>
      <c r="CV11" s="626"/>
      <c r="CW11" s="626"/>
      <c r="CX11" s="626"/>
      <c r="CY11" s="627"/>
      <c r="CZ11" s="628">
        <v>3.9</v>
      </c>
      <c r="DA11" s="628"/>
      <c r="DB11" s="628"/>
      <c r="DC11" s="628"/>
      <c r="DD11" s="634">
        <v>83274</v>
      </c>
      <c r="DE11" s="626"/>
      <c r="DF11" s="626"/>
      <c r="DG11" s="626"/>
      <c r="DH11" s="626"/>
      <c r="DI11" s="626"/>
      <c r="DJ11" s="626"/>
      <c r="DK11" s="626"/>
      <c r="DL11" s="626"/>
      <c r="DM11" s="626"/>
      <c r="DN11" s="626"/>
      <c r="DO11" s="626"/>
      <c r="DP11" s="627"/>
      <c r="DQ11" s="634">
        <v>562201</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2711719</v>
      </c>
      <c r="BH12" s="626"/>
      <c r="BI12" s="626"/>
      <c r="BJ12" s="626"/>
      <c r="BK12" s="626"/>
      <c r="BL12" s="626"/>
      <c r="BM12" s="626"/>
      <c r="BN12" s="627"/>
      <c r="BO12" s="628">
        <v>55.7</v>
      </c>
      <c r="BP12" s="628"/>
      <c r="BQ12" s="628"/>
      <c r="BR12" s="628"/>
      <c r="BS12" s="634" t="s">
        <v>112</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575174</v>
      </c>
      <c r="CS12" s="626"/>
      <c r="CT12" s="626"/>
      <c r="CU12" s="626"/>
      <c r="CV12" s="626"/>
      <c r="CW12" s="626"/>
      <c r="CX12" s="626"/>
      <c r="CY12" s="627"/>
      <c r="CZ12" s="628">
        <v>2.8</v>
      </c>
      <c r="DA12" s="628"/>
      <c r="DB12" s="628"/>
      <c r="DC12" s="628"/>
      <c r="DD12" s="634">
        <v>67991</v>
      </c>
      <c r="DE12" s="626"/>
      <c r="DF12" s="626"/>
      <c r="DG12" s="626"/>
      <c r="DH12" s="626"/>
      <c r="DI12" s="626"/>
      <c r="DJ12" s="626"/>
      <c r="DK12" s="626"/>
      <c r="DL12" s="626"/>
      <c r="DM12" s="626"/>
      <c r="DN12" s="626"/>
      <c r="DO12" s="626"/>
      <c r="DP12" s="627"/>
      <c r="DQ12" s="634">
        <v>429715</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37494</v>
      </c>
      <c r="S13" s="626"/>
      <c r="T13" s="626"/>
      <c r="U13" s="626"/>
      <c r="V13" s="626"/>
      <c r="W13" s="626"/>
      <c r="X13" s="626"/>
      <c r="Y13" s="627"/>
      <c r="Z13" s="628">
        <v>0.2</v>
      </c>
      <c r="AA13" s="628"/>
      <c r="AB13" s="628"/>
      <c r="AC13" s="628"/>
      <c r="AD13" s="629">
        <v>37494</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2694724</v>
      </c>
      <c r="BH13" s="626"/>
      <c r="BI13" s="626"/>
      <c r="BJ13" s="626"/>
      <c r="BK13" s="626"/>
      <c r="BL13" s="626"/>
      <c r="BM13" s="626"/>
      <c r="BN13" s="627"/>
      <c r="BO13" s="628">
        <v>55.3</v>
      </c>
      <c r="BP13" s="628"/>
      <c r="BQ13" s="628"/>
      <c r="BR13" s="628"/>
      <c r="BS13" s="634" t="s">
        <v>112</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3850061</v>
      </c>
      <c r="CS13" s="626"/>
      <c r="CT13" s="626"/>
      <c r="CU13" s="626"/>
      <c r="CV13" s="626"/>
      <c r="CW13" s="626"/>
      <c r="CX13" s="626"/>
      <c r="CY13" s="627"/>
      <c r="CZ13" s="628">
        <v>18.5</v>
      </c>
      <c r="DA13" s="628"/>
      <c r="DB13" s="628"/>
      <c r="DC13" s="628"/>
      <c r="DD13" s="634">
        <v>1091758</v>
      </c>
      <c r="DE13" s="626"/>
      <c r="DF13" s="626"/>
      <c r="DG13" s="626"/>
      <c r="DH13" s="626"/>
      <c r="DI13" s="626"/>
      <c r="DJ13" s="626"/>
      <c r="DK13" s="626"/>
      <c r="DL13" s="626"/>
      <c r="DM13" s="626"/>
      <c r="DN13" s="626"/>
      <c r="DO13" s="626"/>
      <c r="DP13" s="627"/>
      <c r="DQ13" s="634">
        <v>2687012</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110520</v>
      </c>
      <c r="BH14" s="626"/>
      <c r="BI14" s="626"/>
      <c r="BJ14" s="626"/>
      <c r="BK14" s="626"/>
      <c r="BL14" s="626"/>
      <c r="BM14" s="626"/>
      <c r="BN14" s="627"/>
      <c r="BO14" s="628">
        <v>2.2999999999999998</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620955</v>
      </c>
      <c r="CS14" s="626"/>
      <c r="CT14" s="626"/>
      <c r="CU14" s="626"/>
      <c r="CV14" s="626"/>
      <c r="CW14" s="626"/>
      <c r="CX14" s="626"/>
      <c r="CY14" s="627"/>
      <c r="CZ14" s="628">
        <v>3</v>
      </c>
      <c r="DA14" s="628"/>
      <c r="DB14" s="628"/>
      <c r="DC14" s="628"/>
      <c r="DD14" s="634">
        <v>19764</v>
      </c>
      <c r="DE14" s="626"/>
      <c r="DF14" s="626"/>
      <c r="DG14" s="626"/>
      <c r="DH14" s="626"/>
      <c r="DI14" s="626"/>
      <c r="DJ14" s="626"/>
      <c r="DK14" s="626"/>
      <c r="DL14" s="626"/>
      <c r="DM14" s="626"/>
      <c r="DN14" s="626"/>
      <c r="DO14" s="626"/>
      <c r="DP14" s="627"/>
      <c r="DQ14" s="634">
        <v>601360</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13942</v>
      </c>
      <c r="S15" s="626"/>
      <c r="T15" s="626"/>
      <c r="U15" s="626"/>
      <c r="V15" s="626"/>
      <c r="W15" s="626"/>
      <c r="X15" s="626"/>
      <c r="Y15" s="627"/>
      <c r="Z15" s="628">
        <v>0.1</v>
      </c>
      <c r="AA15" s="628"/>
      <c r="AB15" s="628"/>
      <c r="AC15" s="628"/>
      <c r="AD15" s="629">
        <v>13942</v>
      </c>
      <c r="AE15" s="629"/>
      <c r="AF15" s="629"/>
      <c r="AG15" s="629"/>
      <c r="AH15" s="629"/>
      <c r="AI15" s="629"/>
      <c r="AJ15" s="629"/>
      <c r="AK15" s="629"/>
      <c r="AL15" s="630">
        <v>0.1</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221676</v>
      </c>
      <c r="BH15" s="626"/>
      <c r="BI15" s="626"/>
      <c r="BJ15" s="626"/>
      <c r="BK15" s="626"/>
      <c r="BL15" s="626"/>
      <c r="BM15" s="626"/>
      <c r="BN15" s="627"/>
      <c r="BO15" s="628">
        <v>4.5999999999999996</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4340392</v>
      </c>
      <c r="CS15" s="626"/>
      <c r="CT15" s="626"/>
      <c r="CU15" s="626"/>
      <c r="CV15" s="626"/>
      <c r="CW15" s="626"/>
      <c r="CX15" s="626"/>
      <c r="CY15" s="627"/>
      <c r="CZ15" s="628">
        <v>20.8</v>
      </c>
      <c r="DA15" s="628"/>
      <c r="DB15" s="628"/>
      <c r="DC15" s="628"/>
      <c r="DD15" s="634">
        <v>2804936</v>
      </c>
      <c r="DE15" s="626"/>
      <c r="DF15" s="626"/>
      <c r="DG15" s="626"/>
      <c r="DH15" s="626"/>
      <c r="DI15" s="626"/>
      <c r="DJ15" s="626"/>
      <c r="DK15" s="626"/>
      <c r="DL15" s="626"/>
      <c r="DM15" s="626"/>
      <c r="DN15" s="626"/>
      <c r="DO15" s="626"/>
      <c r="DP15" s="627"/>
      <c r="DQ15" s="634">
        <v>2252362</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7440365</v>
      </c>
      <c r="S16" s="626"/>
      <c r="T16" s="626"/>
      <c r="U16" s="626"/>
      <c r="V16" s="626"/>
      <c r="W16" s="626"/>
      <c r="X16" s="626"/>
      <c r="Y16" s="627"/>
      <c r="Z16" s="628">
        <v>32.4</v>
      </c>
      <c r="AA16" s="628"/>
      <c r="AB16" s="628"/>
      <c r="AC16" s="628"/>
      <c r="AD16" s="629">
        <v>6152355</v>
      </c>
      <c r="AE16" s="629"/>
      <c r="AF16" s="629"/>
      <c r="AG16" s="629"/>
      <c r="AH16" s="629"/>
      <c r="AI16" s="629"/>
      <c r="AJ16" s="629"/>
      <c r="AK16" s="629"/>
      <c r="AL16" s="630">
        <v>51.7</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14470</v>
      </c>
      <c r="CS16" s="626"/>
      <c r="CT16" s="626"/>
      <c r="CU16" s="626"/>
      <c r="CV16" s="626"/>
      <c r="CW16" s="626"/>
      <c r="CX16" s="626"/>
      <c r="CY16" s="627"/>
      <c r="CZ16" s="628">
        <v>0.1</v>
      </c>
      <c r="DA16" s="628"/>
      <c r="DB16" s="628"/>
      <c r="DC16" s="628"/>
      <c r="DD16" s="634" t="s">
        <v>112</v>
      </c>
      <c r="DE16" s="626"/>
      <c r="DF16" s="626"/>
      <c r="DG16" s="626"/>
      <c r="DH16" s="626"/>
      <c r="DI16" s="626"/>
      <c r="DJ16" s="626"/>
      <c r="DK16" s="626"/>
      <c r="DL16" s="626"/>
      <c r="DM16" s="626"/>
      <c r="DN16" s="626"/>
      <c r="DO16" s="626"/>
      <c r="DP16" s="627"/>
      <c r="DQ16" s="634">
        <v>14311</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6152355</v>
      </c>
      <c r="S17" s="626"/>
      <c r="T17" s="626"/>
      <c r="U17" s="626"/>
      <c r="V17" s="626"/>
      <c r="W17" s="626"/>
      <c r="X17" s="626"/>
      <c r="Y17" s="627"/>
      <c r="Z17" s="628">
        <v>26.8</v>
      </c>
      <c r="AA17" s="628"/>
      <c r="AB17" s="628"/>
      <c r="AC17" s="628"/>
      <c r="AD17" s="629">
        <v>6152355</v>
      </c>
      <c r="AE17" s="629"/>
      <c r="AF17" s="629"/>
      <c r="AG17" s="629"/>
      <c r="AH17" s="629"/>
      <c r="AI17" s="629"/>
      <c r="AJ17" s="629"/>
      <c r="AK17" s="629"/>
      <c r="AL17" s="630">
        <v>51.7</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2264916</v>
      </c>
      <c r="CS17" s="626"/>
      <c r="CT17" s="626"/>
      <c r="CU17" s="626"/>
      <c r="CV17" s="626"/>
      <c r="CW17" s="626"/>
      <c r="CX17" s="626"/>
      <c r="CY17" s="627"/>
      <c r="CZ17" s="628">
        <v>10.9</v>
      </c>
      <c r="DA17" s="628"/>
      <c r="DB17" s="628"/>
      <c r="DC17" s="628"/>
      <c r="DD17" s="634" t="s">
        <v>112</v>
      </c>
      <c r="DE17" s="626"/>
      <c r="DF17" s="626"/>
      <c r="DG17" s="626"/>
      <c r="DH17" s="626"/>
      <c r="DI17" s="626"/>
      <c r="DJ17" s="626"/>
      <c r="DK17" s="626"/>
      <c r="DL17" s="626"/>
      <c r="DM17" s="626"/>
      <c r="DN17" s="626"/>
      <c r="DO17" s="626"/>
      <c r="DP17" s="627"/>
      <c r="DQ17" s="634">
        <v>2233570</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1288010</v>
      </c>
      <c r="S18" s="626"/>
      <c r="T18" s="626"/>
      <c r="U18" s="626"/>
      <c r="V18" s="626"/>
      <c r="W18" s="626"/>
      <c r="X18" s="626"/>
      <c r="Y18" s="627"/>
      <c r="Z18" s="628">
        <v>5.6</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v>216</v>
      </c>
      <c r="CS18" s="626"/>
      <c r="CT18" s="626"/>
      <c r="CU18" s="626"/>
      <c r="CV18" s="626"/>
      <c r="CW18" s="626"/>
      <c r="CX18" s="626"/>
      <c r="CY18" s="627"/>
      <c r="CZ18" s="628">
        <v>0</v>
      </c>
      <c r="DA18" s="628"/>
      <c r="DB18" s="628"/>
      <c r="DC18" s="628"/>
      <c r="DD18" s="634" t="s">
        <v>112</v>
      </c>
      <c r="DE18" s="626"/>
      <c r="DF18" s="626"/>
      <c r="DG18" s="626"/>
      <c r="DH18" s="626"/>
      <c r="DI18" s="626"/>
      <c r="DJ18" s="626"/>
      <c r="DK18" s="626"/>
      <c r="DL18" s="626"/>
      <c r="DM18" s="626"/>
      <c r="DN18" s="626"/>
      <c r="DO18" s="626"/>
      <c r="DP18" s="627"/>
      <c r="DQ18" s="634">
        <v>216</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164617</v>
      </c>
      <c r="BH19" s="626"/>
      <c r="BI19" s="626"/>
      <c r="BJ19" s="626"/>
      <c r="BK19" s="626"/>
      <c r="BL19" s="626"/>
      <c r="BM19" s="626"/>
      <c r="BN19" s="627"/>
      <c r="BO19" s="628">
        <v>3.4</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13193678</v>
      </c>
      <c r="S20" s="626"/>
      <c r="T20" s="626"/>
      <c r="U20" s="626"/>
      <c r="V20" s="626"/>
      <c r="W20" s="626"/>
      <c r="X20" s="626"/>
      <c r="Y20" s="627"/>
      <c r="Z20" s="628">
        <v>57.4</v>
      </c>
      <c r="AA20" s="628"/>
      <c r="AB20" s="628"/>
      <c r="AC20" s="628"/>
      <c r="AD20" s="629">
        <v>11787845</v>
      </c>
      <c r="AE20" s="629"/>
      <c r="AF20" s="629"/>
      <c r="AG20" s="629"/>
      <c r="AH20" s="629"/>
      <c r="AI20" s="629"/>
      <c r="AJ20" s="629"/>
      <c r="AK20" s="629"/>
      <c r="AL20" s="630">
        <v>99.1</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164617</v>
      </c>
      <c r="BH20" s="626"/>
      <c r="BI20" s="626"/>
      <c r="BJ20" s="626"/>
      <c r="BK20" s="626"/>
      <c r="BL20" s="626"/>
      <c r="BM20" s="626"/>
      <c r="BN20" s="627"/>
      <c r="BO20" s="628">
        <v>3.4</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20843704</v>
      </c>
      <c r="CS20" s="626"/>
      <c r="CT20" s="626"/>
      <c r="CU20" s="626"/>
      <c r="CV20" s="626"/>
      <c r="CW20" s="626"/>
      <c r="CX20" s="626"/>
      <c r="CY20" s="627"/>
      <c r="CZ20" s="628">
        <v>100</v>
      </c>
      <c r="DA20" s="628"/>
      <c r="DB20" s="628"/>
      <c r="DC20" s="628"/>
      <c r="DD20" s="634">
        <v>4456111</v>
      </c>
      <c r="DE20" s="626"/>
      <c r="DF20" s="626"/>
      <c r="DG20" s="626"/>
      <c r="DH20" s="626"/>
      <c r="DI20" s="626"/>
      <c r="DJ20" s="626"/>
      <c r="DK20" s="626"/>
      <c r="DL20" s="626"/>
      <c r="DM20" s="626"/>
      <c r="DN20" s="626"/>
      <c r="DO20" s="626"/>
      <c r="DP20" s="627"/>
      <c r="DQ20" s="634">
        <v>14452539</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4243</v>
      </c>
      <c r="S21" s="626"/>
      <c r="T21" s="626"/>
      <c r="U21" s="626"/>
      <c r="V21" s="626"/>
      <c r="W21" s="626"/>
      <c r="X21" s="626"/>
      <c r="Y21" s="627"/>
      <c r="Z21" s="628">
        <v>0</v>
      </c>
      <c r="AA21" s="628"/>
      <c r="AB21" s="628"/>
      <c r="AC21" s="628"/>
      <c r="AD21" s="629">
        <v>4243</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46795</v>
      </c>
      <c r="BH21" s="626"/>
      <c r="BI21" s="626"/>
      <c r="BJ21" s="626"/>
      <c r="BK21" s="626"/>
      <c r="BL21" s="626"/>
      <c r="BM21" s="626"/>
      <c r="BN21" s="627"/>
      <c r="BO21" s="628">
        <v>1</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48606</v>
      </c>
      <c r="S22" s="626"/>
      <c r="T22" s="626"/>
      <c r="U22" s="626"/>
      <c r="V22" s="626"/>
      <c r="W22" s="626"/>
      <c r="X22" s="626"/>
      <c r="Y22" s="627"/>
      <c r="Z22" s="628">
        <v>0.2</v>
      </c>
      <c r="AA22" s="628"/>
      <c r="AB22" s="628"/>
      <c r="AC22" s="628"/>
      <c r="AD22" s="629" t="s">
        <v>112</v>
      </c>
      <c r="AE22" s="629"/>
      <c r="AF22" s="629"/>
      <c r="AG22" s="629"/>
      <c r="AH22" s="629"/>
      <c r="AI22" s="629"/>
      <c r="AJ22" s="629"/>
      <c r="AK22" s="629"/>
      <c r="AL22" s="630" t="s">
        <v>112</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283535</v>
      </c>
      <c r="S23" s="626"/>
      <c r="T23" s="626"/>
      <c r="U23" s="626"/>
      <c r="V23" s="626"/>
      <c r="W23" s="626"/>
      <c r="X23" s="626"/>
      <c r="Y23" s="627"/>
      <c r="Z23" s="628">
        <v>1.2</v>
      </c>
      <c r="AA23" s="628"/>
      <c r="AB23" s="628"/>
      <c r="AC23" s="628"/>
      <c r="AD23" s="629">
        <v>18932</v>
      </c>
      <c r="AE23" s="629"/>
      <c r="AF23" s="629"/>
      <c r="AG23" s="629"/>
      <c r="AH23" s="629"/>
      <c r="AI23" s="629"/>
      <c r="AJ23" s="629"/>
      <c r="AK23" s="629"/>
      <c r="AL23" s="630">
        <v>0.2</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117822</v>
      </c>
      <c r="BH23" s="626"/>
      <c r="BI23" s="626"/>
      <c r="BJ23" s="626"/>
      <c r="BK23" s="626"/>
      <c r="BL23" s="626"/>
      <c r="BM23" s="626"/>
      <c r="BN23" s="627"/>
      <c r="BO23" s="628">
        <v>2.4</v>
      </c>
      <c r="BP23" s="628"/>
      <c r="BQ23" s="628"/>
      <c r="BR23" s="628"/>
      <c r="BS23" s="634" t="s">
        <v>112</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152263</v>
      </c>
      <c r="S24" s="626"/>
      <c r="T24" s="626"/>
      <c r="U24" s="626"/>
      <c r="V24" s="626"/>
      <c r="W24" s="626"/>
      <c r="X24" s="626"/>
      <c r="Y24" s="627"/>
      <c r="Z24" s="628">
        <v>0.7</v>
      </c>
      <c r="AA24" s="628"/>
      <c r="AB24" s="628"/>
      <c r="AC24" s="628"/>
      <c r="AD24" s="629" t="s">
        <v>112</v>
      </c>
      <c r="AE24" s="629"/>
      <c r="AF24" s="629"/>
      <c r="AG24" s="629"/>
      <c r="AH24" s="629"/>
      <c r="AI24" s="629"/>
      <c r="AJ24" s="629"/>
      <c r="AK24" s="629"/>
      <c r="AL24" s="630" t="s">
        <v>112</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6994205</v>
      </c>
      <c r="CS24" s="615"/>
      <c r="CT24" s="615"/>
      <c r="CU24" s="615"/>
      <c r="CV24" s="615"/>
      <c r="CW24" s="615"/>
      <c r="CX24" s="615"/>
      <c r="CY24" s="616"/>
      <c r="CZ24" s="652">
        <v>33.6</v>
      </c>
      <c r="DA24" s="653"/>
      <c r="DB24" s="653"/>
      <c r="DC24" s="654"/>
      <c r="DD24" s="651">
        <v>5168537</v>
      </c>
      <c r="DE24" s="615"/>
      <c r="DF24" s="615"/>
      <c r="DG24" s="615"/>
      <c r="DH24" s="615"/>
      <c r="DI24" s="615"/>
      <c r="DJ24" s="615"/>
      <c r="DK24" s="616"/>
      <c r="DL24" s="651">
        <v>4576790</v>
      </c>
      <c r="DM24" s="615"/>
      <c r="DN24" s="615"/>
      <c r="DO24" s="615"/>
      <c r="DP24" s="615"/>
      <c r="DQ24" s="615"/>
      <c r="DR24" s="615"/>
      <c r="DS24" s="615"/>
      <c r="DT24" s="615"/>
      <c r="DU24" s="615"/>
      <c r="DV24" s="616"/>
      <c r="DW24" s="619">
        <v>37.5</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2171729</v>
      </c>
      <c r="S25" s="626"/>
      <c r="T25" s="626"/>
      <c r="U25" s="626"/>
      <c r="V25" s="626"/>
      <c r="W25" s="626"/>
      <c r="X25" s="626"/>
      <c r="Y25" s="627"/>
      <c r="Z25" s="628">
        <v>9.4</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2351672</v>
      </c>
      <c r="CS25" s="657"/>
      <c r="CT25" s="657"/>
      <c r="CU25" s="657"/>
      <c r="CV25" s="657"/>
      <c r="CW25" s="657"/>
      <c r="CX25" s="657"/>
      <c r="CY25" s="658"/>
      <c r="CZ25" s="659">
        <v>11.3</v>
      </c>
      <c r="DA25" s="660"/>
      <c r="DB25" s="660"/>
      <c r="DC25" s="661"/>
      <c r="DD25" s="634">
        <v>2088790</v>
      </c>
      <c r="DE25" s="657"/>
      <c r="DF25" s="657"/>
      <c r="DG25" s="657"/>
      <c r="DH25" s="657"/>
      <c r="DI25" s="657"/>
      <c r="DJ25" s="657"/>
      <c r="DK25" s="658"/>
      <c r="DL25" s="634">
        <v>2028105</v>
      </c>
      <c r="DM25" s="657"/>
      <c r="DN25" s="657"/>
      <c r="DO25" s="657"/>
      <c r="DP25" s="657"/>
      <c r="DQ25" s="657"/>
      <c r="DR25" s="657"/>
      <c r="DS25" s="657"/>
      <c r="DT25" s="657"/>
      <c r="DU25" s="657"/>
      <c r="DV25" s="658"/>
      <c r="DW25" s="630">
        <v>16.600000000000001</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v>44384</v>
      </c>
      <c r="S26" s="626"/>
      <c r="T26" s="626"/>
      <c r="U26" s="626"/>
      <c r="V26" s="626"/>
      <c r="W26" s="626"/>
      <c r="X26" s="626"/>
      <c r="Y26" s="627"/>
      <c r="Z26" s="628">
        <v>0.2</v>
      </c>
      <c r="AA26" s="628"/>
      <c r="AB26" s="628"/>
      <c r="AC26" s="628"/>
      <c r="AD26" s="629">
        <v>44384</v>
      </c>
      <c r="AE26" s="629"/>
      <c r="AF26" s="629"/>
      <c r="AG26" s="629"/>
      <c r="AH26" s="629"/>
      <c r="AI26" s="629"/>
      <c r="AJ26" s="629"/>
      <c r="AK26" s="629"/>
      <c r="AL26" s="630">
        <v>0.4</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1558466</v>
      </c>
      <c r="CS26" s="626"/>
      <c r="CT26" s="626"/>
      <c r="CU26" s="626"/>
      <c r="CV26" s="626"/>
      <c r="CW26" s="626"/>
      <c r="CX26" s="626"/>
      <c r="CY26" s="627"/>
      <c r="CZ26" s="659">
        <v>7.5</v>
      </c>
      <c r="DA26" s="660"/>
      <c r="DB26" s="660"/>
      <c r="DC26" s="661"/>
      <c r="DD26" s="634">
        <v>1359867</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984841</v>
      </c>
      <c r="S27" s="626"/>
      <c r="T27" s="626"/>
      <c r="U27" s="626"/>
      <c r="V27" s="626"/>
      <c r="W27" s="626"/>
      <c r="X27" s="626"/>
      <c r="Y27" s="627"/>
      <c r="Z27" s="628">
        <v>4.3</v>
      </c>
      <c r="AA27" s="628"/>
      <c r="AB27" s="628"/>
      <c r="AC27" s="628"/>
      <c r="AD27" s="629" t="s">
        <v>112</v>
      </c>
      <c r="AE27" s="629"/>
      <c r="AF27" s="629"/>
      <c r="AG27" s="629"/>
      <c r="AH27" s="629"/>
      <c r="AI27" s="629"/>
      <c r="AJ27" s="629"/>
      <c r="AK27" s="629"/>
      <c r="AL27" s="630" t="s">
        <v>112</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4869171</v>
      </c>
      <c r="BH27" s="626"/>
      <c r="BI27" s="626"/>
      <c r="BJ27" s="626"/>
      <c r="BK27" s="626"/>
      <c r="BL27" s="626"/>
      <c r="BM27" s="626"/>
      <c r="BN27" s="627"/>
      <c r="BO27" s="628">
        <v>100</v>
      </c>
      <c r="BP27" s="628"/>
      <c r="BQ27" s="628"/>
      <c r="BR27" s="628"/>
      <c r="BS27" s="634">
        <v>50752</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2377617</v>
      </c>
      <c r="CS27" s="657"/>
      <c r="CT27" s="657"/>
      <c r="CU27" s="657"/>
      <c r="CV27" s="657"/>
      <c r="CW27" s="657"/>
      <c r="CX27" s="657"/>
      <c r="CY27" s="658"/>
      <c r="CZ27" s="659">
        <v>11.4</v>
      </c>
      <c r="DA27" s="660"/>
      <c r="DB27" s="660"/>
      <c r="DC27" s="661"/>
      <c r="DD27" s="634">
        <v>846177</v>
      </c>
      <c r="DE27" s="657"/>
      <c r="DF27" s="657"/>
      <c r="DG27" s="657"/>
      <c r="DH27" s="657"/>
      <c r="DI27" s="657"/>
      <c r="DJ27" s="657"/>
      <c r="DK27" s="658"/>
      <c r="DL27" s="634">
        <v>812124</v>
      </c>
      <c r="DM27" s="657"/>
      <c r="DN27" s="657"/>
      <c r="DO27" s="657"/>
      <c r="DP27" s="657"/>
      <c r="DQ27" s="657"/>
      <c r="DR27" s="657"/>
      <c r="DS27" s="657"/>
      <c r="DT27" s="657"/>
      <c r="DU27" s="657"/>
      <c r="DV27" s="658"/>
      <c r="DW27" s="630">
        <v>6.7</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72965</v>
      </c>
      <c r="S28" s="626"/>
      <c r="T28" s="626"/>
      <c r="U28" s="626"/>
      <c r="V28" s="626"/>
      <c r="W28" s="626"/>
      <c r="X28" s="626"/>
      <c r="Y28" s="627"/>
      <c r="Z28" s="628">
        <v>0.3</v>
      </c>
      <c r="AA28" s="628"/>
      <c r="AB28" s="628"/>
      <c r="AC28" s="628"/>
      <c r="AD28" s="629">
        <v>33485</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2264916</v>
      </c>
      <c r="CS28" s="626"/>
      <c r="CT28" s="626"/>
      <c r="CU28" s="626"/>
      <c r="CV28" s="626"/>
      <c r="CW28" s="626"/>
      <c r="CX28" s="626"/>
      <c r="CY28" s="627"/>
      <c r="CZ28" s="659">
        <v>10.9</v>
      </c>
      <c r="DA28" s="660"/>
      <c r="DB28" s="660"/>
      <c r="DC28" s="661"/>
      <c r="DD28" s="634">
        <v>2233570</v>
      </c>
      <c r="DE28" s="626"/>
      <c r="DF28" s="626"/>
      <c r="DG28" s="626"/>
      <c r="DH28" s="626"/>
      <c r="DI28" s="626"/>
      <c r="DJ28" s="626"/>
      <c r="DK28" s="627"/>
      <c r="DL28" s="634">
        <v>1736561</v>
      </c>
      <c r="DM28" s="626"/>
      <c r="DN28" s="626"/>
      <c r="DO28" s="626"/>
      <c r="DP28" s="626"/>
      <c r="DQ28" s="626"/>
      <c r="DR28" s="626"/>
      <c r="DS28" s="626"/>
      <c r="DT28" s="626"/>
      <c r="DU28" s="626"/>
      <c r="DV28" s="627"/>
      <c r="DW28" s="630">
        <v>14.2</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64325</v>
      </c>
      <c r="S29" s="626"/>
      <c r="T29" s="626"/>
      <c r="U29" s="626"/>
      <c r="V29" s="626"/>
      <c r="W29" s="626"/>
      <c r="X29" s="626"/>
      <c r="Y29" s="627"/>
      <c r="Z29" s="628">
        <v>0.3</v>
      </c>
      <c r="AA29" s="628"/>
      <c r="AB29" s="628"/>
      <c r="AC29" s="628"/>
      <c r="AD29" s="629" t="s">
        <v>112</v>
      </c>
      <c r="AE29" s="629"/>
      <c r="AF29" s="629"/>
      <c r="AG29" s="629"/>
      <c r="AH29" s="629"/>
      <c r="AI29" s="629"/>
      <c r="AJ29" s="629"/>
      <c r="AK29" s="629"/>
      <c r="AL29" s="630" t="s">
        <v>112</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288</v>
      </c>
      <c r="CG29" s="640"/>
      <c r="CH29" s="640"/>
      <c r="CI29" s="640"/>
      <c r="CJ29" s="640"/>
      <c r="CK29" s="640"/>
      <c r="CL29" s="640"/>
      <c r="CM29" s="640"/>
      <c r="CN29" s="640"/>
      <c r="CO29" s="640"/>
      <c r="CP29" s="640"/>
      <c r="CQ29" s="641"/>
      <c r="CR29" s="625">
        <v>2264898</v>
      </c>
      <c r="CS29" s="657"/>
      <c r="CT29" s="657"/>
      <c r="CU29" s="657"/>
      <c r="CV29" s="657"/>
      <c r="CW29" s="657"/>
      <c r="CX29" s="657"/>
      <c r="CY29" s="658"/>
      <c r="CZ29" s="659">
        <v>10.9</v>
      </c>
      <c r="DA29" s="660"/>
      <c r="DB29" s="660"/>
      <c r="DC29" s="661"/>
      <c r="DD29" s="634">
        <v>2233552</v>
      </c>
      <c r="DE29" s="657"/>
      <c r="DF29" s="657"/>
      <c r="DG29" s="657"/>
      <c r="DH29" s="657"/>
      <c r="DI29" s="657"/>
      <c r="DJ29" s="657"/>
      <c r="DK29" s="658"/>
      <c r="DL29" s="634">
        <v>1736543</v>
      </c>
      <c r="DM29" s="657"/>
      <c r="DN29" s="657"/>
      <c r="DO29" s="657"/>
      <c r="DP29" s="657"/>
      <c r="DQ29" s="657"/>
      <c r="DR29" s="657"/>
      <c r="DS29" s="657"/>
      <c r="DT29" s="657"/>
      <c r="DU29" s="657"/>
      <c r="DV29" s="658"/>
      <c r="DW29" s="630">
        <v>14.2</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556313</v>
      </c>
      <c r="S30" s="626"/>
      <c r="T30" s="626"/>
      <c r="U30" s="626"/>
      <c r="V30" s="626"/>
      <c r="W30" s="626"/>
      <c r="X30" s="626"/>
      <c r="Y30" s="627"/>
      <c r="Z30" s="628">
        <v>2.4</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169</v>
      </c>
      <c r="AY30" s="612"/>
      <c r="AZ30" s="612"/>
      <c r="BA30" s="612"/>
      <c r="BB30" s="612"/>
      <c r="BC30" s="612"/>
      <c r="BD30" s="612"/>
      <c r="BE30" s="612"/>
      <c r="BF30" s="613"/>
      <c r="BG30" s="683">
        <v>98.3</v>
      </c>
      <c r="BH30" s="684"/>
      <c r="BI30" s="684"/>
      <c r="BJ30" s="684"/>
      <c r="BK30" s="684"/>
      <c r="BL30" s="684"/>
      <c r="BM30" s="620">
        <v>81.3</v>
      </c>
      <c r="BN30" s="684"/>
      <c r="BO30" s="684"/>
      <c r="BP30" s="684"/>
      <c r="BQ30" s="685"/>
      <c r="BR30" s="683">
        <v>97.3</v>
      </c>
      <c r="BS30" s="684"/>
      <c r="BT30" s="684"/>
      <c r="BU30" s="684"/>
      <c r="BV30" s="684"/>
      <c r="BW30" s="684"/>
      <c r="BX30" s="620">
        <v>84.3</v>
      </c>
      <c r="BY30" s="684"/>
      <c r="BZ30" s="684"/>
      <c r="CA30" s="684"/>
      <c r="CB30" s="685"/>
      <c r="CD30" s="688"/>
      <c r="CE30" s="689"/>
      <c r="CF30" s="639" t="s">
        <v>292</v>
      </c>
      <c r="CG30" s="640"/>
      <c r="CH30" s="640"/>
      <c r="CI30" s="640"/>
      <c r="CJ30" s="640"/>
      <c r="CK30" s="640"/>
      <c r="CL30" s="640"/>
      <c r="CM30" s="640"/>
      <c r="CN30" s="640"/>
      <c r="CO30" s="640"/>
      <c r="CP30" s="640"/>
      <c r="CQ30" s="641"/>
      <c r="CR30" s="625">
        <v>2100083</v>
      </c>
      <c r="CS30" s="626"/>
      <c r="CT30" s="626"/>
      <c r="CU30" s="626"/>
      <c r="CV30" s="626"/>
      <c r="CW30" s="626"/>
      <c r="CX30" s="626"/>
      <c r="CY30" s="627"/>
      <c r="CZ30" s="659">
        <v>10.1</v>
      </c>
      <c r="DA30" s="660"/>
      <c r="DB30" s="660"/>
      <c r="DC30" s="661"/>
      <c r="DD30" s="634">
        <v>2068737</v>
      </c>
      <c r="DE30" s="626"/>
      <c r="DF30" s="626"/>
      <c r="DG30" s="626"/>
      <c r="DH30" s="626"/>
      <c r="DI30" s="626"/>
      <c r="DJ30" s="626"/>
      <c r="DK30" s="627"/>
      <c r="DL30" s="634">
        <v>1571728</v>
      </c>
      <c r="DM30" s="626"/>
      <c r="DN30" s="626"/>
      <c r="DO30" s="626"/>
      <c r="DP30" s="626"/>
      <c r="DQ30" s="626"/>
      <c r="DR30" s="626"/>
      <c r="DS30" s="626"/>
      <c r="DT30" s="626"/>
      <c r="DU30" s="626"/>
      <c r="DV30" s="627"/>
      <c r="DW30" s="630">
        <v>12.9</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2143796</v>
      </c>
      <c r="S31" s="626"/>
      <c r="T31" s="626"/>
      <c r="U31" s="626"/>
      <c r="V31" s="626"/>
      <c r="W31" s="626"/>
      <c r="X31" s="626"/>
      <c r="Y31" s="627"/>
      <c r="Z31" s="628">
        <v>9.3000000000000007</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99.5</v>
      </c>
      <c r="BH31" s="657"/>
      <c r="BI31" s="657"/>
      <c r="BJ31" s="657"/>
      <c r="BK31" s="657"/>
      <c r="BL31" s="657"/>
      <c r="BM31" s="631">
        <v>98</v>
      </c>
      <c r="BN31" s="681"/>
      <c r="BO31" s="681"/>
      <c r="BP31" s="681"/>
      <c r="BQ31" s="682"/>
      <c r="BR31" s="680">
        <v>99.4</v>
      </c>
      <c r="BS31" s="657"/>
      <c r="BT31" s="657"/>
      <c r="BU31" s="657"/>
      <c r="BV31" s="657"/>
      <c r="BW31" s="657"/>
      <c r="BX31" s="631">
        <v>98</v>
      </c>
      <c r="BY31" s="681"/>
      <c r="BZ31" s="681"/>
      <c r="CA31" s="681"/>
      <c r="CB31" s="682"/>
      <c r="CD31" s="688"/>
      <c r="CE31" s="689"/>
      <c r="CF31" s="639" t="s">
        <v>296</v>
      </c>
      <c r="CG31" s="640"/>
      <c r="CH31" s="640"/>
      <c r="CI31" s="640"/>
      <c r="CJ31" s="640"/>
      <c r="CK31" s="640"/>
      <c r="CL31" s="640"/>
      <c r="CM31" s="640"/>
      <c r="CN31" s="640"/>
      <c r="CO31" s="640"/>
      <c r="CP31" s="640"/>
      <c r="CQ31" s="641"/>
      <c r="CR31" s="625">
        <v>164815</v>
      </c>
      <c r="CS31" s="657"/>
      <c r="CT31" s="657"/>
      <c r="CU31" s="657"/>
      <c r="CV31" s="657"/>
      <c r="CW31" s="657"/>
      <c r="CX31" s="657"/>
      <c r="CY31" s="658"/>
      <c r="CZ31" s="659">
        <v>0.8</v>
      </c>
      <c r="DA31" s="660"/>
      <c r="DB31" s="660"/>
      <c r="DC31" s="661"/>
      <c r="DD31" s="634">
        <v>164815</v>
      </c>
      <c r="DE31" s="657"/>
      <c r="DF31" s="657"/>
      <c r="DG31" s="657"/>
      <c r="DH31" s="657"/>
      <c r="DI31" s="657"/>
      <c r="DJ31" s="657"/>
      <c r="DK31" s="658"/>
      <c r="DL31" s="634">
        <v>164815</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952495</v>
      </c>
      <c r="S32" s="626"/>
      <c r="T32" s="626"/>
      <c r="U32" s="626"/>
      <c r="V32" s="626"/>
      <c r="W32" s="626"/>
      <c r="X32" s="626"/>
      <c r="Y32" s="627"/>
      <c r="Z32" s="628">
        <v>4.0999999999999996</v>
      </c>
      <c r="AA32" s="628"/>
      <c r="AB32" s="628"/>
      <c r="AC32" s="628"/>
      <c r="AD32" s="629">
        <v>2523</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97.3</v>
      </c>
      <c r="BH32" s="693"/>
      <c r="BI32" s="693"/>
      <c r="BJ32" s="693"/>
      <c r="BK32" s="693"/>
      <c r="BL32" s="693"/>
      <c r="BM32" s="694">
        <v>71.3</v>
      </c>
      <c r="BN32" s="693"/>
      <c r="BO32" s="693"/>
      <c r="BP32" s="693"/>
      <c r="BQ32" s="695"/>
      <c r="BR32" s="692">
        <v>95.5</v>
      </c>
      <c r="BS32" s="693"/>
      <c r="BT32" s="693"/>
      <c r="BU32" s="693"/>
      <c r="BV32" s="693"/>
      <c r="BW32" s="693"/>
      <c r="BX32" s="694">
        <v>78.400000000000006</v>
      </c>
      <c r="BY32" s="693"/>
      <c r="BZ32" s="693"/>
      <c r="CA32" s="693"/>
      <c r="CB32" s="695"/>
      <c r="CD32" s="690"/>
      <c r="CE32" s="691"/>
      <c r="CF32" s="639" t="s">
        <v>299</v>
      </c>
      <c r="CG32" s="640"/>
      <c r="CH32" s="640"/>
      <c r="CI32" s="640"/>
      <c r="CJ32" s="640"/>
      <c r="CK32" s="640"/>
      <c r="CL32" s="640"/>
      <c r="CM32" s="640"/>
      <c r="CN32" s="640"/>
      <c r="CO32" s="640"/>
      <c r="CP32" s="640"/>
      <c r="CQ32" s="641"/>
      <c r="CR32" s="625">
        <v>18</v>
      </c>
      <c r="CS32" s="626"/>
      <c r="CT32" s="626"/>
      <c r="CU32" s="626"/>
      <c r="CV32" s="626"/>
      <c r="CW32" s="626"/>
      <c r="CX32" s="626"/>
      <c r="CY32" s="627"/>
      <c r="CZ32" s="659">
        <v>0</v>
      </c>
      <c r="DA32" s="660"/>
      <c r="DB32" s="660"/>
      <c r="DC32" s="661"/>
      <c r="DD32" s="634">
        <v>18</v>
      </c>
      <c r="DE32" s="626"/>
      <c r="DF32" s="626"/>
      <c r="DG32" s="626"/>
      <c r="DH32" s="626"/>
      <c r="DI32" s="626"/>
      <c r="DJ32" s="626"/>
      <c r="DK32" s="627"/>
      <c r="DL32" s="634">
        <v>18</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2321000</v>
      </c>
      <c r="S33" s="626"/>
      <c r="T33" s="626"/>
      <c r="U33" s="626"/>
      <c r="V33" s="626"/>
      <c r="W33" s="626"/>
      <c r="X33" s="626"/>
      <c r="Y33" s="627"/>
      <c r="Z33" s="628">
        <v>10.1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9378918</v>
      </c>
      <c r="CS33" s="657"/>
      <c r="CT33" s="657"/>
      <c r="CU33" s="657"/>
      <c r="CV33" s="657"/>
      <c r="CW33" s="657"/>
      <c r="CX33" s="657"/>
      <c r="CY33" s="658"/>
      <c r="CZ33" s="659">
        <v>45</v>
      </c>
      <c r="DA33" s="660"/>
      <c r="DB33" s="660"/>
      <c r="DC33" s="661"/>
      <c r="DD33" s="634">
        <v>7255511</v>
      </c>
      <c r="DE33" s="657"/>
      <c r="DF33" s="657"/>
      <c r="DG33" s="657"/>
      <c r="DH33" s="657"/>
      <c r="DI33" s="657"/>
      <c r="DJ33" s="657"/>
      <c r="DK33" s="658"/>
      <c r="DL33" s="634">
        <v>5129318</v>
      </c>
      <c r="DM33" s="657"/>
      <c r="DN33" s="657"/>
      <c r="DO33" s="657"/>
      <c r="DP33" s="657"/>
      <c r="DQ33" s="657"/>
      <c r="DR33" s="657"/>
      <c r="DS33" s="657"/>
      <c r="DT33" s="657"/>
      <c r="DU33" s="657"/>
      <c r="DV33" s="658"/>
      <c r="DW33" s="630">
        <v>42</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2536249</v>
      </c>
      <c r="CS34" s="626"/>
      <c r="CT34" s="626"/>
      <c r="CU34" s="626"/>
      <c r="CV34" s="626"/>
      <c r="CW34" s="626"/>
      <c r="CX34" s="626"/>
      <c r="CY34" s="627"/>
      <c r="CZ34" s="659">
        <v>12.2</v>
      </c>
      <c r="DA34" s="660"/>
      <c r="DB34" s="660"/>
      <c r="DC34" s="661"/>
      <c r="DD34" s="634">
        <v>2050882</v>
      </c>
      <c r="DE34" s="626"/>
      <c r="DF34" s="626"/>
      <c r="DG34" s="626"/>
      <c r="DH34" s="626"/>
      <c r="DI34" s="626"/>
      <c r="DJ34" s="626"/>
      <c r="DK34" s="627"/>
      <c r="DL34" s="634">
        <v>1303812</v>
      </c>
      <c r="DM34" s="626"/>
      <c r="DN34" s="626"/>
      <c r="DO34" s="626"/>
      <c r="DP34" s="626"/>
      <c r="DQ34" s="626"/>
      <c r="DR34" s="626"/>
      <c r="DS34" s="626"/>
      <c r="DT34" s="626"/>
      <c r="DU34" s="626"/>
      <c r="DV34" s="627"/>
      <c r="DW34" s="630">
        <v>10.7</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313800</v>
      </c>
      <c r="S35" s="626"/>
      <c r="T35" s="626"/>
      <c r="U35" s="626"/>
      <c r="V35" s="626"/>
      <c r="W35" s="626"/>
      <c r="X35" s="626"/>
      <c r="Y35" s="627"/>
      <c r="Z35" s="628">
        <v>1.4</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2778207</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315896</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1267033</v>
      </c>
      <c r="CS35" s="657"/>
      <c r="CT35" s="657"/>
      <c r="CU35" s="657"/>
      <c r="CV35" s="657"/>
      <c r="CW35" s="657"/>
      <c r="CX35" s="657"/>
      <c r="CY35" s="658"/>
      <c r="CZ35" s="659">
        <v>6.1</v>
      </c>
      <c r="DA35" s="660"/>
      <c r="DB35" s="660"/>
      <c r="DC35" s="661"/>
      <c r="DD35" s="634">
        <v>1079643</v>
      </c>
      <c r="DE35" s="657"/>
      <c r="DF35" s="657"/>
      <c r="DG35" s="657"/>
      <c r="DH35" s="657"/>
      <c r="DI35" s="657"/>
      <c r="DJ35" s="657"/>
      <c r="DK35" s="658"/>
      <c r="DL35" s="634">
        <v>1063564</v>
      </c>
      <c r="DM35" s="657"/>
      <c r="DN35" s="657"/>
      <c r="DO35" s="657"/>
      <c r="DP35" s="657"/>
      <c r="DQ35" s="657"/>
      <c r="DR35" s="657"/>
      <c r="DS35" s="657"/>
      <c r="DT35" s="657"/>
      <c r="DU35" s="657"/>
      <c r="DV35" s="658"/>
      <c r="DW35" s="630">
        <v>8.6999999999999993</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22994173</v>
      </c>
      <c r="S36" s="698"/>
      <c r="T36" s="698"/>
      <c r="U36" s="698"/>
      <c r="V36" s="698"/>
      <c r="W36" s="698"/>
      <c r="X36" s="698"/>
      <c r="Y36" s="699"/>
      <c r="Z36" s="700">
        <v>100</v>
      </c>
      <c r="AA36" s="700"/>
      <c r="AB36" s="700"/>
      <c r="AC36" s="700"/>
      <c r="AD36" s="701">
        <v>11891412</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1141431</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183513</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3152801</v>
      </c>
      <c r="CS36" s="626"/>
      <c r="CT36" s="626"/>
      <c r="CU36" s="626"/>
      <c r="CV36" s="626"/>
      <c r="CW36" s="626"/>
      <c r="CX36" s="626"/>
      <c r="CY36" s="627"/>
      <c r="CZ36" s="659">
        <v>15.1</v>
      </c>
      <c r="DA36" s="660"/>
      <c r="DB36" s="660"/>
      <c r="DC36" s="661"/>
      <c r="DD36" s="634">
        <v>2692040</v>
      </c>
      <c r="DE36" s="626"/>
      <c r="DF36" s="626"/>
      <c r="DG36" s="626"/>
      <c r="DH36" s="626"/>
      <c r="DI36" s="626"/>
      <c r="DJ36" s="626"/>
      <c r="DK36" s="627"/>
      <c r="DL36" s="634">
        <v>1565481</v>
      </c>
      <c r="DM36" s="626"/>
      <c r="DN36" s="626"/>
      <c r="DO36" s="626"/>
      <c r="DP36" s="626"/>
      <c r="DQ36" s="626"/>
      <c r="DR36" s="626"/>
      <c r="DS36" s="626"/>
      <c r="DT36" s="626"/>
      <c r="DU36" s="626"/>
      <c r="DV36" s="627"/>
      <c r="DW36" s="630">
        <v>12.8</v>
      </c>
      <c r="DX36" s="655"/>
      <c r="DY36" s="655"/>
      <c r="DZ36" s="655"/>
      <c r="EA36" s="655"/>
      <c r="EB36" s="655"/>
      <c r="EC36" s="656"/>
    </row>
    <row r="37" spans="2:133" ht="11.25" customHeight="1">
      <c r="AQ37" s="704" t="s">
        <v>314</v>
      </c>
      <c r="AR37" s="705"/>
      <c r="AS37" s="705"/>
      <c r="AT37" s="705"/>
      <c r="AU37" s="705"/>
      <c r="AV37" s="705"/>
      <c r="AW37" s="705"/>
      <c r="AX37" s="705"/>
      <c r="AY37" s="706"/>
      <c r="AZ37" s="625">
        <v>160826</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4652</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774162</v>
      </c>
      <c r="CS37" s="657"/>
      <c r="CT37" s="657"/>
      <c r="CU37" s="657"/>
      <c r="CV37" s="657"/>
      <c r="CW37" s="657"/>
      <c r="CX37" s="657"/>
      <c r="CY37" s="658"/>
      <c r="CZ37" s="659">
        <v>3.7</v>
      </c>
      <c r="DA37" s="660"/>
      <c r="DB37" s="660"/>
      <c r="DC37" s="661"/>
      <c r="DD37" s="634">
        <v>762403</v>
      </c>
      <c r="DE37" s="657"/>
      <c r="DF37" s="657"/>
      <c r="DG37" s="657"/>
      <c r="DH37" s="657"/>
      <c r="DI37" s="657"/>
      <c r="DJ37" s="657"/>
      <c r="DK37" s="658"/>
      <c r="DL37" s="634">
        <v>730575</v>
      </c>
      <c r="DM37" s="657"/>
      <c r="DN37" s="657"/>
      <c r="DO37" s="657"/>
      <c r="DP37" s="657"/>
      <c r="DQ37" s="657"/>
      <c r="DR37" s="657"/>
      <c r="DS37" s="657"/>
      <c r="DT37" s="657"/>
      <c r="DU37" s="657"/>
      <c r="DV37" s="658"/>
      <c r="DW37" s="630">
        <v>6</v>
      </c>
      <c r="DX37" s="655"/>
      <c r="DY37" s="655"/>
      <c r="DZ37" s="655"/>
      <c r="EA37" s="655"/>
      <c r="EB37" s="655"/>
      <c r="EC37" s="656"/>
    </row>
    <row r="38" spans="2:133" ht="11.25" customHeight="1">
      <c r="AQ38" s="704" t="s">
        <v>317</v>
      </c>
      <c r="AR38" s="705"/>
      <c r="AS38" s="705"/>
      <c r="AT38" s="705"/>
      <c r="AU38" s="705"/>
      <c r="AV38" s="705"/>
      <c r="AW38" s="705"/>
      <c r="AX38" s="705"/>
      <c r="AY38" s="706"/>
      <c r="AZ38" s="625">
        <v>90673</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7431</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1545887</v>
      </c>
      <c r="CS38" s="626"/>
      <c r="CT38" s="626"/>
      <c r="CU38" s="626"/>
      <c r="CV38" s="626"/>
      <c r="CW38" s="626"/>
      <c r="CX38" s="626"/>
      <c r="CY38" s="627"/>
      <c r="CZ38" s="659">
        <v>7.4</v>
      </c>
      <c r="DA38" s="660"/>
      <c r="DB38" s="660"/>
      <c r="DC38" s="661"/>
      <c r="DD38" s="634">
        <v>1348272</v>
      </c>
      <c r="DE38" s="626"/>
      <c r="DF38" s="626"/>
      <c r="DG38" s="626"/>
      <c r="DH38" s="626"/>
      <c r="DI38" s="626"/>
      <c r="DJ38" s="626"/>
      <c r="DK38" s="627"/>
      <c r="DL38" s="634">
        <v>1195747</v>
      </c>
      <c r="DM38" s="626"/>
      <c r="DN38" s="626"/>
      <c r="DO38" s="626"/>
      <c r="DP38" s="626"/>
      <c r="DQ38" s="626"/>
      <c r="DR38" s="626"/>
      <c r="DS38" s="626"/>
      <c r="DT38" s="626"/>
      <c r="DU38" s="626"/>
      <c r="DV38" s="627"/>
      <c r="DW38" s="630">
        <v>9.8000000000000007</v>
      </c>
      <c r="DX38" s="655"/>
      <c r="DY38" s="655"/>
      <c r="DZ38" s="655"/>
      <c r="EA38" s="655"/>
      <c r="EB38" s="655"/>
      <c r="EC38" s="656"/>
    </row>
    <row r="39" spans="2:133" ht="11.25" customHeight="1">
      <c r="AQ39" s="704" t="s">
        <v>320</v>
      </c>
      <c r="AR39" s="705"/>
      <c r="AS39" s="705"/>
      <c r="AT39" s="705"/>
      <c r="AU39" s="705"/>
      <c r="AV39" s="705"/>
      <c r="AW39" s="705"/>
      <c r="AX39" s="705"/>
      <c r="AY39" s="706"/>
      <c r="AZ39" s="625">
        <v>216</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79</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162723</v>
      </c>
      <c r="CS39" s="657"/>
      <c r="CT39" s="657"/>
      <c r="CU39" s="657"/>
      <c r="CV39" s="657"/>
      <c r="CW39" s="657"/>
      <c r="CX39" s="657"/>
      <c r="CY39" s="658"/>
      <c r="CZ39" s="659">
        <v>0.8</v>
      </c>
      <c r="DA39" s="660"/>
      <c r="DB39" s="660"/>
      <c r="DC39" s="661"/>
      <c r="DD39" s="634">
        <v>22038</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327459</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117</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714225</v>
      </c>
      <c r="CS40" s="626"/>
      <c r="CT40" s="626"/>
      <c r="CU40" s="626"/>
      <c r="CV40" s="626"/>
      <c r="CW40" s="626"/>
      <c r="CX40" s="626"/>
      <c r="CY40" s="627"/>
      <c r="CZ40" s="659">
        <v>3.4</v>
      </c>
      <c r="DA40" s="660"/>
      <c r="DB40" s="660"/>
      <c r="DC40" s="661"/>
      <c r="DD40" s="634">
        <v>62636</v>
      </c>
      <c r="DE40" s="626"/>
      <c r="DF40" s="626"/>
      <c r="DG40" s="626"/>
      <c r="DH40" s="626"/>
      <c r="DI40" s="626"/>
      <c r="DJ40" s="626"/>
      <c r="DK40" s="627"/>
      <c r="DL40" s="634">
        <v>714</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1057602</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323</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4470581</v>
      </c>
      <c r="CS42" s="626"/>
      <c r="CT42" s="626"/>
      <c r="CU42" s="626"/>
      <c r="CV42" s="626"/>
      <c r="CW42" s="626"/>
      <c r="CX42" s="626"/>
      <c r="CY42" s="627"/>
      <c r="CZ42" s="659">
        <v>21.4</v>
      </c>
      <c r="DA42" s="708"/>
      <c r="DB42" s="708"/>
      <c r="DC42" s="709"/>
      <c r="DD42" s="634">
        <v>2028491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98221</v>
      </c>
      <c r="CS43" s="657"/>
      <c r="CT43" s="657"/>
      <c r="CU43" s="657"/>
      <c r="CV43" s="657"/>
      <c r="CW43" s="657"/>
      <c r="CX43" s="657"/>
      <c r="CY43" s="658"/>
      <c r="CZ43" s="659">
        <v>0.5</v>
      </c>
      <c r="DA43" s="660"/>
      <c r="DB43" s="660"/>
      <c r="DC43" s="661"/>
      <c r="DD43" s="634">
        <v>97749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287</v>
      </c>
      <c r="CE44" s="732"/>
      <c r="CF44" s="622" t="s">
        <v>337</v>
      </c>
      <c r="CG44" s="623"/>
      <c r="CH44" s="623"/>
      <c r="CI44" s="623"/>
      <c r="CJ44" s="623"/>
      <c r="CK44" s="623"/>
      <c r="CL44" s="623"/>
      <c r="CM44" s="623"/>
      <c r="CN44" s="623"/>
      <c r="CO44" s="623"/>
      <c r="CP44" s="623"/>
      <c r="CQ44" s="624"/>
      <c r="CR44" s="625">
        <v>4456111</v>
      </c>
      <c r="CS44" s="626"/>
      <c r="CT44" s="626"/>
      <c r="CU44" s="626"/>
      <c r="CV44" s="626"/>
      <c r="CW44" s="626"/>
      <c r="CX44" s="626"/>
      <c r="CY44" s="627"/>
      <c r="CZ44" s="659">
        <v>21.4</v>
      </c>
      <c r="DA44" s="708"/>
      <c r="DB44" s="708"/>
      <c r="DC44" s="709"/>
      <c r="DD44" s="634">
        <v>2014180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1031860</v>
      </c>
      <c r="CS45" s="657"/>
      <c r="CT45" s="657"/>
      <c r="CU45" s="657"/>
      <c r="CV45" s="657"/>
      <c r="CW45" s="657"/>
      <c r="CX45" s="657"/>
      <c r="CY45" s="658"/>
      <c r="CZ45" s="659">
        <v>5</v>
      </c>
      <c r="DA45" s="660"/>
      <c r="DB45" s="660"/>
      <c r="DC45" s="661"/>
      <c r="DD45" s="634">
        <v>551103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3385496</v>
      </c>
      <c r="CS46" s="626"/>
      <c r="CT46" s="626"/>
      <c r="CU46" s="626"/>
      <c r="CV46" s="626"/>
      <c r="CW46" s="626"/>
      <c r="CX46" s="626"/>
      <c r="CY46" s="627"/>
      <c r="CZ46" s="659">
        <v>16.2</v>
      </c>
      <c r="DA46" s="708"/>
      <c r="DB46" s="708"/>
      <c r="DC46" s="709"/>
      <c r="DD46" s="634">
        <v>1429727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14470</v>
      </c>
      <c r="CS47" s="657"/>
      <c r="CT47" s="657"/>
      <c r="CU47" s="657"/>
      <c r="CV47" s="657"/>
      <c r="CW47" s="657"/>
      <c r="CX47" s="657"/>
      <c r="CY47" s="658"/>
      <c r="CZ47" s="659">
        <v>0.1</v>
      </c>
      <c r="DA47" s="660"/>
      <c r="DB47" s="660"/>
      <c r="DC47" s="661"/>
      <c r="DD47" s="634">
        <v>14311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20843704</v>
      </c>
      <c r="CS49" s="693"/>
      <c r="CT49" s="693"/>
      <c r="CU49" s="693"/>
      <c r="CV49" s="693"/>
      <c r="CW49" s="693"/>
      <c r="CX49" s="693"/>
      <c r="CY49" s="720"/>
      <c r="CZ49" s="721">
        <v>100</v>
      </c>
      <c r="DA49" s="722"/>
      <c r="DB49" s="722"/>
      <c r="DC49" s="723"/>
      <c r="DD49" s="724">
        <v>14452539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23013</v>
      </c>
      <c r="R7" s="755"/>
      <c r="S7" s="755"/>
      <c r="T7" s="755"/>
      <c r="U7" s="755"/>
      <c r="V7" s="755">
        <v>20862</v>
      </c>
      <c r="W7" s="755"/>
      <c r="X7" s="755"/>
      <c r="Y7" s="755"/>
      <c r="Z7" s="755"/>
      <c r="AA7" s="755">
        <v>2150</v>
      </c>
      <c r="AB7" s="755"/>
      <c r="AC7" s="755"/>
      <c r="AD7" s="755"/>
      <c r="AE7" s="756"/>
      <c r="AF7" s="757">
        <v>1887</v>
      </c>
      <c r="AG7" s="758"/>
      <c r="AH7" s="758"/>
      <c r="AI7" s="758"/>
      <c r="AJ7" s="759"/>
      <c r="AK7" s="794">
        <v>537</v>
      </c>
      <c r="AL7" s="795"/>
      <c r="AM7" s="795"/>
      <c r="AN7" s="795"/>
      <c r="AO7" s="795"/>
      <c r="AP7" s="795">
        <v>19967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542</v>
      </c>
      <c r="BT7" s="799"/>
      <c r="BU7" s="799"/>
      <c r="BV7" s="799"/>
      <c r="BW7" s="799"/>
      <c r="BX7" s="799"/>
      <c r="BY7" s="799"/>
      <c r="BZ7" s="799"/>
      <c r="CA7" s="799"/>
      <c r="CB7" s="799"/>
      <c r="CC7" s="799"/>
      <c r="CD7" s="799"/>
      <c r="CE7" s="799"/>
      <c r="CF7" s="799"/>
      <c r="CG7" s="800"/>
      <c r="CH7" s="791">
        <v>15</v>
      </c>
      <c r="CI7" s="792"/>
      <c r="CJ7" s="792"/>
      <c r="CK7" s="792"/>
      <c r="CL7" s="793"/>
      <c r="CM7" s="791">
        <v>193</v>
      </c>
      <c r="CN7" s="792"/>
      <c r="CO7" s="792"/>
      <c r="CP7" s="792"/>
      <c r="CQ7" s="793"/>
      <c r="CR7" s="791">
        <v>20</v>
      </c>
      <c r="CS7" s="792"/>
      <c r="CT7" s="792"/>
      <c r="CU7" s="792"/>
      <c r="CV7" s="793"/>
      <c r="CW7" s="791" t="s">
        <v>546</v>
      </c>
      <c r="CX7" s="792"/>
      <c r="CY7" s="792"/>
      <c r="CZ7" s="792"/>
      <c r="DA7" s="793"/>
      <c r="DB7" s="791" t="s">
        <v>546</v>
      </c>
      <c r="DC7" s="792"/>
      <c r="DD7" s="792"/>
      <c r="DE7" s="792"/>
      <c r="DF7" s="793"/>
      <c r="DG7" s="791" t="s">
        <v>546</v>
      </c>
      <c r="DH7" s="792"/>
      <c r="DI7" s="792"/>
      <c r="DJ7" s="792"/>
      <c r="DK7" s="793"/>
      <c r="DL7" s="791" t="s">
        <v>546</v>
      </c>
      <c r="DM7" s="792"/>
      <c r="DN7" s="792"/>
      <c r="DO7" s="792"/>
      <c r="DP7" s="793"/>
      <c r="DQ7" s="791" t="s">
        <v>546</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543</v>
      </c>
      <c r="BT8" s="789"/>
      <c r="BU8" s="789"/>
      <c r="BV8" s="789"/>
      <c r="BW8" s="789"/>
      <c r="BX8" s="789"/>
      <c r="BY8" s="789"/>
      <c r="BZ8" s="789"/>
      <c r="CA8" s="789"/>
      <c r="CB8" s="789"/>
      <c r="CC8" s="789"/>
      <c r="CD8" s="789"/>
      <c r="CE8" s="789"/>
      <c r="CF8" s="789"/>
      <c r="CG8" s="790"/>
      <c r="CH8" s="801">
        <v>6</v>
      </c>
      <c r="CI8" s="802"/>
      <c r="CJ8" s="802"/>
      <c r="CK8" s="802"/>
      <c r="CL8" s="803"/>
      <c r="CM8" s="801">
        <v>31</v>
      </c>
      <c r="CN8" s="802"/>
      <c r="CO8" s="802"/>
      <c r="CP8" s="802"/>
      <c r="CQ8" s="803"/>
      <c r="CR8" s="801">
        <v>16</v>
      </c>
      <c r="CS8" s="802"/>
      <c r="CT8" s="802"/>
      <c r="CU8" s="802"/>
      <c r="CV8" s="803"/>
      <c r="CW8" s="801" t="s">
        <v>546</v>
      </c>
      <c r="CX8" s="802"/>
      <c r="CY8" s="802"/>
      <c r="CZ8" s="802"/>
      <c r="DA8" s="803"/>
      <c r="DB8" s="801" t="s">
        <v>546</v>
      </c>
      <c r="DC8" s="802"/>
      <c r="DD8" s="802"/>
      <c r="DE8" s="802"/>
      <c r="DF8" s="803"/>
      <c r="DG8" s="801" t="s">
        <v>546</v>
      </c>
      <c r="DH8" s="802"/>
      <c r="DI8" s="802"/>
      <c r="DJ8" s="802"/>
      <c r="DK8" s="803"/>
      <c r="DL8" s="801" t="s">
        <v>546</v>
      </c>
      <c r="DM8" s="802"/>
      <c r="DN8" s="802"/>
      <c r="DO8" s="802"/>
      <c r="DP8" s="803"/>
      <c r="DQ8" s="801" t="s">
        <v>546</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544</v>
      </c>
      <c r="BT9" s="789"/>
      <c r="BU9" s="789"/>
      <c r="BV9" s="789"/>
      <c r="BW9" s="789"/>
      <c r="BX9" s="789"/>
      <c r="BY9" s="789"/>
      <c r="BZ9" s="789"/>
      <c r="CA9" s="789"/>
      <c r="CB9" s="789"/>
      <c r="CC9" s="789"/>
      <c r="CD9" s="789"/>
      <c r="CE9" s="789"/>
      <c r="CF9" s="789"/>
      <c r="CG9" s="790"/>
      <c r="CH9" s="801">
        <v>-2</v>
      </c>
      <c r="CI9" s="802"/>
      <c r="CJ9" s="802"/>
      <c r="CK9" s="802"/>
      <c r="CL9" s="803"/>
      <c r="CM9" s="801">
        <v>201</v>
      </c>
      <c r="CN9" s="802"/>
      <c r="CO9" s="802"/>
      <c r="CP9" s="802"/>
      <c r="CQ9" s="803"/>
      <c r="CR9" s="801">
        <v>89</v>
      </c>
      <c r="CS9" s="802"/>
      <c r="CT9" s="802"/>
      <c r="CU9" s="802"/>
      <c r="CV9" s="803"/>
      <c r="CW9" s="801" t="s">
        <v>546</v>
      </c>
      <c r="CX9" s="802"/>
      <c r="CY9" s="802"/>
      <c r="CZ9" s="802"/>
      <c r="DA9" s="803"/>
      <c r="DB9" s="801" t="s">
        <v>546</v>
      </c>
      <c r="DC9" s="802"/>
      <c r="DD9" s="802"/>
      <c r="DE9" s="802"/>
      <c r="DF9" s="803"/>
      <c r="DG9" s="801" t="s">
        <v>546</v>
      </c>
      <c r="DH9" s="802"/>
      <c r="DI9" s="802"/>
      <c r="DJ9" s="802"/>
      <c r="DK9" s="803"/>
      <c r="DL9" s="801" t="s">
        <v>546</v>
      </c>
      <c r="DM9" s="802"/>
      <c r="DN9" s="802"/>
      <c r="DO9" s="802"/>
      <c r="DP9" s="803"/>
      <c r="DQ9" s="801" t="s">
        <v>546</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545</v>
      </c>
      <c r="BT10" s="789"/>
      <c r="BU10" s="789"/>
      <c r="BV10" s="789"/>
      <c r="BW10" s="789"/>
      <c r="BX10" s="789"/>
      <c r="BY10" s="789"/>
      <c r="BZ10" s="789"/>
      <c r="CA10" s="789"/>
      <c r="CB10" s="789"/>
      <c r="CC10" s="789"/>
      <c r="CD10" s="789"/>
      <c r="CE10" s="789"/>
      <c r="CF10" s="789"/>
      <c r="CG10" s="790"/>
      <c r="CH10" s="801">
        <v>0</v>
      </c>
      <c r="CI10" s="802"/>
      <c r="CJ10" s="802"/>
      <c r="CK10" s="802"/>
      <c r="CL10" s="803"/>
      <c r="CM10" s="801">
        <v>18</v>
      </c>
      <c r="CN10" s="802"/>
      <c r="CO10" s="802"/>
      <c r="CP10" s="802"/>
      <c r="CQ10" s="803"/>
      <c r="CR10" s="801">
        <v>5</v>
      </c>
      <c r="CS10" s="802"/>
      <c r="CT10" s="802"/>
      <c r="CU10" s="802"/>
      <c r="CV10" s="803"/>
      <c r="CW10" s="801" t="s">
        <v>546</v>
      </c>
      <c r="CX10" s="802"/>
      <c r="CY10" s="802"/>
      <c r="CZ10" s="802"/>
      <c r="DA10" s="803"/>
      <c r="DB10" s="801" t="s">
        <v>546</v>
      </c>
      <c r="DC10" s="802"/>
      <c r="DD10" s="802"/>
      <c r="DE10" s="802"/>
      <c r="DF10" s="803"/>
      <c r="DG10" s="801" t="s">
        <v>546</v>
      </c>
      <c r="DH10" s="802"/>
      <c r="DI10" s="802"/>
      <c r="DJ10" s="802"/>
      <c r="DK10" s="803"/>
      <c r="DL10" s="801" t="s">
        <v>546</v>
      </c>
      <c r="DM10" s="802"/>
      <c r="DN10" s="802"/>
      <c r="DO10" s="802"/>
      <c r="DP10" s="803"/>
      <c r="DQ10" s="801" t="s">
        <v>546</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22994</v>
      </c>
      <c r="R23" s="814"/>
      <c r="S23" s="814"/>
      <c r="T23" s="814"/>
      <c r="U23" s="814"/>
      <c r="V23" s="814">
        <v>20844</v>
      </c>
      <c r="W23" s="814"/>
      <c r="X23" s="814"/>
      <c r="Y23" s="814"/>
      <c r="Z23" s="814"/>
      <c r="AA23" s="814">
        <v>2150</v>
      </c>
      <c r="AB23" s="814"/>
      <c r="AC23" s="814"/>
      <c r="AD23" s="814"/>
      <c r="AE23" s="815"/>
      <c r="AF23" s="816">
        <v>1887</v>
      </c>
      <c r="AG23" s="814"/>
      <c r="AH23" s="814"/>
      <c r="AI23" s="814"/>
      <c r="AJ23" s="817"/>
      <c r="AK23" s="818"/>
      <c r="AL23" s="819"/>
      <c r="AM23" s="819"/>
      <c r="AN23" s="819"/>
      <c r="AO23" s="819"/>
      <c r="AP23" s="814">
        <v>19967</v>
      </c>
      <c r="AQ23" s="814"/>
      <c r="AR23" s="814"/>
      <c r="AS23" s="814"/>
      <c r="AT23" s="814"/>
      <c r="AU23" s="820"/>
      <c r="AV23" s="820"/>
      <c r="AW23" s="820"/>
      <c r="AX23" s="820"/>
      <c r="AY23" s="821"/>
      <c r="AZ23" s="829" t="s">
        <v>369</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4170</v>
      </c>
      <c r="R28" s="843"/>
      <c r="S28" s="843"/>
      <c r="T28" s="843"/>
      <c r="U28" s="843"/>
      <c r="V28" s="843">
        <v>3854</v>
      </c>
      <c r="W28" s="843"/>
      <c r="X28" s="843"/>
      <c r="Y28" s="843"/>
      <c r="Z28" s="843"/>
      <c r="AA28" s="843">
        <v>316</v>
      </c>
      <c r="AB28" s="843"/>
      <c r="AC28" s="843"/>
      <c r="AD28" s="843"/>
      <c r="AE28" s="844"/>
      <c r="AF28" s="845">
        <v>316</v>
      </c>
      <c r="AG28" s="843"/>
      <c r="AH28" s="843"/>
      <c r="AI28" s="843"/>
      <c r="AJ28" s="846"/>
      <c r="AK28" s="847">
        <v>327</v>
      </c>
      <c r="AL28" s="838"/>
      <c r="AM28" s="838"/>
      <c r="AN28" s="838"/>
      <c r="AO28" s="838"/>
      <c r="AP28" s="838" t="s">
        <v>546</v>
      </c>
      <c r="AQ28" s="838"/>
      <c r="AR28" s="838"/>
      <c r="AS28" s="838"/>
      <c r="AT28" s="838"/>
      <c r="AU28" s="838" t="s">
        <v>547</v>
      </c>
      <c r="AV28" s="838"/>
      <c r="AW28" s="838"/>
      <c r="AX28" s="838"/>
      <c r="AY28" s="838"/>
      <c r="AZ28" s="839" t="s">
        <v>546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341</v>
      </c>
      <c r="R29" s="779"/>
      <c r="S29" s="779"/>
      <c r="T29" s="779"/>
      <c r="U29" s="779"/>
      <c r="V29" s="779">
        <v>338</v>
      </c>
      <c r="W29" s="779"/>
      <c r="X29" s="779"/>
      <c r="Y29" s="779"/>
      <c r="Z29" s="779"/>
      <c r="AA29" s="779">
        <v>3</v>
      </c>
      <c r="AB29" s="779"/>
      <c r="AC29" s="779"/>
      <c r="AD29" s="779"/>
      <c r="AE29" s="780"/>
      <c r="AF29" s="781">
        <v>3</v>
      </c>
      <c r="AG29" s="782"/>
      <c r="AH29" s="782"/>
      <c r="AI29" s="782"/>
      <c r="AJ29" s="783"/>
      <c r="AK29" s="850">
        <v>91</v>
      </c>
      <c r="AL29" s="851"/>
      <c r="AM29" s="851"/>
      <c r="AN29" s="851"/>
      <c r="AO29" s="851"/>
      <c r="AP29" s="851" t="s">
        <v>546</v>
      </c>
      <c r="AQ29" s="851"/>
      <c r="AR29" s="851"/>
      <c r="AS29" s="851"/>
      <c r="AT29" s="851"/>
      <c r="AU29" s="851" t="s">
        <v>546</v>
      </c>
      <c r="AV29" s="851"/>
      <c r="AW29" s="851"/>
      <c r="AX29" s="851"/>
      <c r="AY29" s="851"/>
      <c r="AZ29" s="852" t="s">
        <v>546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4335</v>
      </c>
      <c r="R30" s="779"/>
      <c r="S30" s="779"/>
      <c r="T30" s="779"/>
      <c r="U30" s="779"/>
      <c r="V30" s="779">
        <v>4274</v>
      </c>
      <c r="W30" s="779"/>
      <c r="X30" s="779"/>
      <c r="Y30" s="779"/>
      <c r="Z30" s="779"/>
      <c r="AA30" s="779">
        <v>61</v>
      </c>
      <c r="AB30" s="779"/>
      <c r="AC30" s="779"/>
      <c r="AD30" s="779"/>
      <c r="AE30" s="780"/>
      <c r="AF30" s="781">
        <v>61</v>
      </c>
      <c r="AG30" s="782"/>
      <c r="AH30" s="782"/>
      <c r="AI30" s="782"/>
      <c r="AJ30" s="783"/>
      <c r="AK30" s="850">
        <v>584</v>
      </c>
      <c r="AL30" s="851"/>
      <c r="AM30" s="851"/>
      <c r="AN30" s="851"/>
      <c r="AO30" s="851"/>
      <c r="AP30" s="851" t="s">
        <v>546</v>
      </c>
      <c r="AQ30" s="851"/>
      <c r="AR30" s="851"/>
      <c r="AS30" s="851"/>
      <c r="AT30" s="851"/>
      <c r="AU30" s="851" t="s">
        <v>546</v>
      </c>
      <c r="AV30" s="851"/>
      <c r="AW30" s="851"/>
      <c r="AX30" s="851"/>
      <c r="AY30" s="851"/>
      <c r="AZ30" s="852" t="s">
        <v>546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833</v>
      </c>
      <c r="R31" s="779"/>
      <c r="S31" s="779"/>
      <c r="T31" s="779"/>
      <c r="U31" s="779"/>
      <c r="V31" s="779">
        <v>789</v>
      </c>
      <c r="W31" s="779"/>
      <c r="X31" s="779"/>
      <c r="Y31" s="779"/>
      <c r="Z31" s="779"/>
      <c r="AA31" s="779">
        <v>44</v>
      </c>
      <c r="AB31" s="779"/>
      <c r="AC31" s="779"/>
      <c r="AD31" s="779"/>
      <c r="AE31" s="780"/>
      <c r="AF31" s="781">
        <v>1082</v>
      </c>
      <c r="AG31" s="782"/>
      <c r="AH31" s="782"/>
      <c r="AI31" s="782"/>
      <c r="AJ31" s="783"/>
      <c r="AK31" s="850">
        <v>0</v>
      </c>
      <c r="AL31" s="851"/>
      <c r="AM31" s="851"/>
      <c r="AN31" s="851"/>
      <c r="AO31" s="851"/>
      <c r="AP31" s="851">
        <v>639</v>
      </c>
      <c r="AQ31" s="851"/>
      <c r="AR31" s="851"/>
      <c r="AS31" s="851"/>
      <c r="AT31" s="851"/>
      <c r="AU31" s="851" t="s">
        <v>546</v>
      </c>
      <c r="AV31" s="851"/>
      <c r="AW31" s="851"/>
      <c r="AX31" s="851"/>
      <c r="AY31" s="851"/>
      <c r="AZ31" s="852" t="s">
        <v>546</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758</v>
      </c>
      <c r="R32" s="779"/>
      <c r="S32" s="779"/>
      <c r="T32" s="779"/>
      <c r="U32" s="779"/>
      <c r="V32" s="779">
        <v>601</v>
      </c>
      <c r="W32" s="779"/>
      <c r="X32" s="779"/>
      <c r="Y32" s="779"/>
      <c r="Z32" s="779"/>
      <c r="AA32" s="779">
        <v>156</v>
      </c>
      <c r="AB32" s="779"/>
      <c r="AC32" s="779"/>
      <c r="AD32" s="779"/>
      <c r="AE32" s="780"/>
      <c r="AF32" s="781">
        <v>1148</v>
      </c>
      <c r="AG32" s="782"/>
      <c r="AH32" s="782"/>
      <c r="AI32" s="782"/>
      <c r="AJ32" s="783"/>
      <c r="AK32" s="850">
        <v>91</v>
      </c>
      <c r="AL32" s="851"/>
      <c r="AM32" s="851"/>
      <c r="AN32" s="851"/>
      <c r="AO32" s="851"/>
      <c r="AP32" s="851">
        <v>2928</v>
      </c>
      <c r="AQ32" s="851"/>
      <c r="AR32" s="851"/>
      <c r="AS32" s="851"/>
      <c r="AT32" s="851"/>
      <c r="AU32" s="851">
        <v>100</v>
      </c>
      <c r="AV32" s="851"/>
      <c r="AW32" s="851"/>
      <c r="AX32" s="851"/>
      <c r="AY32" s="851"/>
      <c r="AZ32" s="852" t="s">
        <v>546</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1661</v>
      </c>
      <c r="R33" s="779"/>
      <c r="S33" s="779"/>
      <c r="T33" s="779"/>
      <c r="U33" s="779"/>
      <c r="V33" s="779">
        <v>1273</v>
      </c>
      <c r="W33" s="779"/>
      <c r="X33" s="779"/>
      <c r="Y33" s="779"/>
      <c r="Z33" s="779"/>
      <c r="AA33" s="779">
        <v>388</v>
      </c>
      <c r="AB33" s="779"/>
      <c r="AC33" s="779"/>
      <c r="AD33" s="779"/>
      <c r="AE33" s="780"/>
      <c r="AF33" s="781">
        <v>462</v>
      </c>
      <c r="AG33" s="782"/>
      <c r="AH33" s="782"/>
      <c r="AI33" s="782"/>
      <c r="AJ33" s="783"/>
      <c r="AK33" s="850">
        <v>900</v>
      </c>
      <c r="AL33" s="851"/>
      <c r="AM33" s="851"/>
      <c r="AN33" s="851"/>
      <c r="AO33" s="851"/>
      <c r="AP33" s="851">
        <v>8490</v>
      </c>
      <c r="AQ33" s="851"/>
      <c r="AR33" s="851"/>
      <c r="AS33" s="851"/>
      <c r="AT33" s="851"/>
      <c r="AU33" s="851">
        <v>7802</v>
      </c>
      <c r="AV33" s="851"/>
      <c r="AW33" s="851"/>
      <c r="AX33" s="851"/>
      <c r="AY33" s="851"/>
      <c r="AZ33" s="852" t="s">
        <v>546</v>
      </c>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387</v>
      </c>
      <c r="C34" s="776"/>
      <c r="D34" s="776"/>
      <c r="E34" s="776"/>
      <c r="F34" s="776"/>
      <c r="G34" s="776"/>
      <c r="H34" s="776"/>
      <c r="I34" s="776"/>
      <c r="J34" s="776"/>
      <c r="K34" s="776"/>
      <c r="L34" s="776"/>
      <c r="M34" s="776"/>
      <c r="N34" s="776"/>
      <c r="O34" s="776"/>
      <c r="P34" s="777"/>
      <c r="Q34" s="778">
        <v>360</v>
      </c>
      <c r="R34" s="779"/>
      <c r="S34" s="779"/>
      <c r="T34" s="779"/>
      <c r="U34" s="779"/>
      <c r="V34" s="779">
        <v>318</v>
      </c>
      <c r="W34" s="779"/>
      <c r="X34" s="779"/>
      <c r="Y34" s="779"/>
      <c r="Z34" s="779"/>
      <c r="AA34" s="779">
        <v>41</v>
      </c>
      <c r="AB34" s="779"/>
      <c r="AC34" s="779"/>
      <c r="AD34" s="779"/>
      <c r="AE34" s="780"/>
      <c r="AF34" s="781">
        <v>106</v>
      </c>
      <c r="AG34" s="782"/>
      <c r="AH34" s="782"/>
      <c r="AI34" s="782"/>
      <c r="AJ34" s="783"/>
      <c r="AK34" s="850">
        <v>241</v>
      </c>
      <c r="AL34" s="851"/>
      <c r="AM34" s="851"/>
      <c r="AN34" s="851"/>
      <c r="AO34" s="851"/>
      <c r="AP34" s="851">
        <v>2977</v>
      </c>
      <c r="AQ34" s="851"/>
      <c r="AR34" s="851"/>
      <c r="AS34" s="851"/>
      <c r="AT34" s="851"/>
      <c r="AU34" s="851">
        <v>2831</v>
      </c>
      <c r="AV34" s="851"/>
      <c r="AW34" s="851"/>
      <c r="AX34" s="851"/>
      <c r="AY34" s="851"/>
      <c r="AZ34" s="852" t="s">
        <v>546</v>
      </c>
      <c r="BA34" s="852"/>
      <c r="BB34" s="852"/>
      <c r="BC34" s="852"/>
      <c r="BD34" s="852"/>
      <c r="BE34" s="848" t="s">
        <v>384</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388</v>
      </c>
      <c r="C35" s="776"/>
      <c r="D35" s="776"/>
      <c r="E35" s="776"/>
      <c r="F35" s="776"/>
      <c r="G35" s="776"/>
      <c r="H35" s="776"/>
      <c r="I35" s="776"/>
      <c r="J35" s="776"/>
      <c r="K35" s="776"/>
      <c r="L35" s="776"/>
      <c r="M35" s="776"/>
      <c r="N35" s="776"/>
      <c r="O35" s="776"/>
      <c r="P35" s="777"/>
      <c r="Q35" s="778">
        <v>428</v>
      </c>
      <c r="R35" s="779"/>
      <c r="S35" s="779"/>
      <c r="T35" s="779"/>
      <c r="U35" s="779"/>
      <c r="V35" s="779">
        <v>427</v>
      </c>
      <c r="W35" s="779"/>
      <c r="X35" s="779"/>
      <c r="Y35" s="779"/>
      <c r="Z35" s="779"/>
      <c r="AA35" s="779">
        <v>1</v>
      </c>
      <c r="AB35" s="779"/>
      <c r="AC35" s="779"/>
      <c r="AD35" s="779"/>
      <c r="AE35" s="780"/>
      <c r="AF35" s="781">
        <v>1</v>
      </c>
      <c r="AG35" s="782"/>
      <c r="AH35" s="782"/>
      <c r="AI35" s="782"/>
      <c r="AJ35" s="783"/>
      <c r="AK35" s="850">
        <v>161</v>
      </c>
      <c r="AL35" s="851"/>
      <c r="AM35" s="851"/>
      <c r="AN35" s="851"/>
      <c r="AO35" s="851"/>
      <c r="AP35" s="851">
        <v>1925</v>
      </c>
      <c r="AQ35" s="851"/>
      <c r="AR35" s="851"/>
      <c r="AS35" s="851"/>
      <c r="AT35" s="851"/>
      <c r="AU35" s="851">
        <v>735</v>
      </c>
      <c r="AV35" s="851"/>
      <c r="AW35" s="851"/>
      <c r="AX35" s="851"/>
      <c r="AY35" s="851"/>
      <c r="AZ35" s="852" t="s">
        <v>546</v>
      </c>
      <c r="BA35" s="852"/>
      <c r="BB35" s="852"/>
      <c r="BC35" s="852"/>
      <c r="BD35" s="852"/>
      <c r="BE35" s="848" t="s">
        <v>389</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390</v>
      </c>
      <c r="C36" s="776"/>
      <c r="D36" s="776"/>
      <c r="E36" s="776"/>
      <c r="F36" s="776"/>
      <c r="G36" s="776"/>
      <c r="H36" s="776"/>
      <c r="I36" s="776"/>
      <c r="J36" s="776"/>
      <c r="K36" s="776"/>
      <c r="L36" s="776"/>
      <c r="M36" s="776"/>
      <c r="N36" s="776"/>
      <c r="O36" s="776"/>
      <c r="P36" s="777"/>
      <c r="Q36" s="778">
        <v>4</v>
      </c>
      <c r="R36" s="779"/>
      <c r="S36" s="779"/>
      <c r="T36" s="779"/>
      <c r="U36" s="779"/>
      <c r="V36" s="779">
        <v>4</v>
      </c>
      <c r="W36" s="779"/>
      <c r="X36" s="779"/>
      <c r="Y36" s="779"/>
      <c r="Z36" s="779"/>
      <c r="AA36" s="779">
        <v>0</v>
      </c>
      <c r="AB36" s="779"/>
      <c r="AC36" s="779"/>
      <c r="AD36" s="779"/>
      <c r="AE36" s="780"/>
      <c r="AF36" s="781">
        <v>151</v>
      </c>
      <c r="AG36" s="782"/>
      <c r="AH36" s="782"/>
      <c r="AI36" s="782"/>
      <c r="AJ36" s="783"/>
      <c r="AK36" s="850" t="s">
        <v>546</v>
      </c>
      <c r="AL36" s="851"/>
      <c r="AM36" s="851"/>
      <c r="AN36" s="851"/>
      <c r="AO36" s="851"/>
      <c r="AP36" s="851" t="s">
        <v>546</v>
      </c>
      <c r="AQ36" s="851"/>
      <c r="AR36" s="851"/>
      <c r="AS36" s="851"/>
      <c r="AT36" s="851"/>
      <c r="AU36" s="851" t="s">
        <v>546</v>
      </c>
      <c r="AV36" s="851"/>
      <c r="AW36" s="851"/>
      <c r="AX36" s="851"/>
      <c r="AY36" s="851"/>
      <c r="AZ36" s="852" t="s">
        <v>546</v>
      </c>
      <c r="BA36" s="852"/>
      <c r="BB36" s="852"/>
      <c r="BC36" s="852"/>
      <c r="BD36" s="852"/>
      <c r="BE36" s="848" t="s">
        <v>389</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3330</v>
      </c>
      <c r="AG63" s="862"/>
      <c r="AH63" s="862"/>
      <c r="AI63" s="862"/>
      <c r="AJ63" s="863"/>
      <c r="AK63" s="864"/>
      <c r="AL63" s="859"/>
      <c r="AM63" s="859"/>
      <c r="AN63" s="859"/>
      <c r="AO63" s="859"/>
      <c r="AP63" s="862">
        <v>16959</v>
      </c>
      <c r="AQ63" s="862"/>
      <c r="AR63" s="862"/>
      <c r="AS63" s="862"/>
      <c r="AT63" s="862"/>
      <c r="AU63" s="862">
        <v>11468</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394</v>
      </c>
      <c r="B66" s="761"/>
      <c r="C66" s="761"/>
      <c r="D66" s="761"/>
      <c r="E66" s="761"/>
      <c r="F66" s="761"/>
      <c r="G66" s="761"/>
      <c r="H66" s="761"/>
      <c r="I66" s="761"/>
      <c r="J66" s="761"/>
      <c r="K66" s="761"/>
      <c r="L66" s="761"/>
      <c r="M66" s="761"/>
      <c r="N66" s="761"/>
      <c r="O66" s="761"/>
      <c r="P66" s="762"/>
      <c r="Q66" s="737" t="s">
        <v>395</v>
      </c>
      <c r="R66" s="738"/>
      <c r="S66" s="738"/>
      <c r="T66" s="738"/>
      <c r="U66" s="739"/>
      <c r="V66" s="737" t="s">
        <v>396</v>
      </c>
      <c r="W66" s="738"/>
      <c r="X66" s="738"/>
      <c r="Y66" s="738"/>
      <c r="Z66" s="739"/>
      <c r="AA66" s="737" t="s">
        <v>397</v>
      </c>
      <c r="AB66" s="738"/>
      <c r="AC66" s="738"/>
      <c r="AD66" s="738"/>
      <c r="AE66" s="739"/>
      <c r="AF66" s="872" t="s">
        <v>398</v>
      </c>
      <c r="AG66" s="833"/>
      <c r="AH66" s="833"/>
      <c r="AI66" s="833"/>
      <c r="AJ66" s="873"/>
      <c r="AK66" s="737" t="s">
        <v>399</v>
      </c>
      <c r="AL66" s="761"/>
      <c r="AM66" s="761"/>
      <c r="AN66" s="761"/>
      <c r="AO66" s="762"/>
      <c r="AP66" s="737" t="s">
        <v>400</v>
      </c>
      <c r="AQ66" s="738"/>
      <c r="AR66" s="738"/>
      <c r="AS66" s="738"/>
      <c r="AT66" s="739"/>
      <c r="AU66" s="737" t="s">
        <v>401</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548</v>
      </c>
      <c r="C68" s="890"/>
      <c r="D68" s="890"/>
      <c r="E68" s="890"/>
      <c r="F68" s="890"/>
      <c r="G68" s="890"/>
      <c r="H68" s="890"/>
      <c r="I68" s="890"/>
      <c r="J68" s="890"/>
      <c r="K68" s="890"/>
      <c r="L68" s="890"/>
      <c r="M68" s="890"/>
      <c r="N68" s="890"/>
      <c r="O68" s="890"/>
      <c r="P68" s="891"/>
      <c r="Q68" s="892">
        <v>2799</v>
      </c>
      <c r="R68" s="886"/>
      <c r="S68" s="886"/>
      <c r="T68" s="886"/>
      <c r="U68" s="886"/>
      <c r="V68" s="886">
        <v>2735</v>
      </c>
      <c r="W68" s="886"/>
      <c r="X68" s="886"/>
      <c r="Y68" s="886"/>
      <c r="Z68" s="886"/>
      <c r="AA68" s="886">
        <v>63</v>
      </c>
      <c r="AB68" s="886"/>
      <c r="AC68" s="886"/>
      <c r="AD68" s="886"/>
      <c r="AE68" s="886"/>
      <c r="AF68" s="886">
        <v>26</v>
      </c>
      <c r="AG68" s="886"/>
      <c r="AH68" s="886"/>
      <c r="AI68" s="886"/>
      <c r="AJ68" s="886"/>
      <c r="AK68" s="886">
        <v>8</v>
      </c>
      <c r="AL68" s="886"/>
      <c r="AM68" s="886"/>
      <c r="AN68" s="886"/>
      <c r="AO68" s="886"/>
      <c r="AP68" s="886">
        <v>940</v>
      </c>
      <c r="AQ68" s="886"/>
      <c r="AR68" s="886"/>
      <c r="AS68" s="886"/>
      <c r="AT68" s="886"/>
      <c r="AU68" s="886">
        <v>166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549</v>
      </c>
      <c r="C69" s="894"/>
      <c r="D69" s="894"/>
      <c r="E69" s="894"/>
      <c r="F69" s="894"/>
      <c r="G69" s="894"/>
      <c r="H69" s="894"/>
      <c r="I69" s="894"/>
      <c r="J69" s="894"/>
      <c r="K69" s="894"/>
      <c r="L69" s="894"/>
      <c r="M69" s="894"/>
      <c r="N69" s="894"/>
      <c r="O69" s="894"/>
      <c r="P69" s="895"/>
      <c r="Q69" s="896">
        <v>371</v>
      </c>
      <c r="R69" s="851"/>
      <c r="S69" s="851"/>
      <c r="T69" s="851"/>
      <c r="U69" s="851"/>
      <c r="V69" s="851">
        <v>350</v>
      </c>
      <c r="W69" s="851"/>
      <c r="X69" s="851"/>
      <c r="Y69" s="851"/>
      <c r="Z69" s="851"/>
      <c r="AA69" s="851">
        <v>21</v>
      </c>
      <c r="AB69" s="851"/>
      <c r="AC69" s="851"/>
      <c r="AD69" s="851"/>
      <c r="AE69" s="851"/>
      <c r="AF69" s="851">
        <v>21</v>
      </c>
      <c r="AG69" s="851"/>
      <c r="AH69" s="851"/>
      <c r="AI69" s="851"/>
      <c r="AJ69" s="851"/>
      <c r="AK69" s="851">
        <v>3</v>
      </c>
      <c r="AL69" s="851"/>
      <c r="AM69" s="851"/>
      <c r="AN69" s="851"/>
      <c r="AO69" s="851"/>
      <c r="AP69" s="851" t="s">
        <v>546</v>
      </c>
      <c r="AQ69" s="851"/>
      <c r="AR69" s="851"/>
      <c r="AS69" s="851"/>
      <c r="AT69" s="851"/>
      <c r="AU69" s="851" t="s">
        <v>546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550</v>
      </c>
      <c r="C70" s="894"/>
      <c r="D70" s="894"/>
      <c r="E70" s="894"/>
      <c r="F70" s="894"/>
      <c r="G70" s="894"/>
      <c r="H70" s="894"/>
      <c r="I70" s="894"/>
      <c r="J70" s="894"/>
      <c r="K70" s="894"/>
      <c r="L70" s="894"/>
      <c r="M70" s="894"/>
      <c r="N70" s="894"/>
      <c r="O70" s="894"/>
      <c r="P70" s="895"/>
      <c r="Q70" s="896">
        <v>57</v>
      </c>
      <c r="R70" s="851"/>
      <c r="S70" s="851"/>
      <c r="T70" s="851"/>
      <c r="U70" s="851"/>
      <c r="V70" s="851">
        <v>10</v>
      </c>
      <c r="W70" s="851"/>
      <c r="X70" s="851"/>
      <c r="Y70" s="851"/>
      <c r="Z70" s="851"/>
      <c r="AA70" s="851">
        <v>47</v>
      </c>
      <c r="AB70" s="851"/>
      <c r="AC70" s="851"/>
      <c r="AD70" s="851"/>
      <c r="AE70" s="851"/>
      <c r="AF70" s="851">
        <v>47</v>
      </c>
      <c r="AG70" s="851"/>
      <c r="AH70" s="851"/>
      <c r="AI70" s="851"/>
      <c r="AJ70" s="851"/>
      <c r="AK70" s="851" t="s">
        <v>546</v>
      </c>
      <c r="AL70" s="851"/>
      <c r="AM70" s="851"/>
      <c r="AN70" s="851"/>
      <c r="AO70" s="851"/>
      <c r="AP70" s="851">
        <v>82</v>
      </c>
      <c r="AQ70" s="851"/>
      <c r="AR70" s="851"/>
      <c r="AS70" s="851"/>
      <c r="AT70" s="851"/>
      <c r="AU70" s="851" t="s">
        <v>546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551</v>
      </c>
      <c r="C71" s="894"/>
      <c r="D71" s="894"/>
      <c r="E71" s="894"/>
      <c r="F71" s="894"/>
      <c r="G71" s="894"/>
      <c r="H71" s="894"/>
      <c r="I71" s="894"/>
      <c r="J71" s="894"/>
      <c r="K71" s="894"/>
      <c r="L71" s="894"/>
      <c r="M71" s="894"/>
      <c r="N71" s="894"/>
      <c r="O71" s="894"/>
      <c r="P71" s="895"/>
      <c r="Q71" s="896">
        <v>417</v>
      </c>
      <c r="R71" s="851"/>
      <c r="S71" s="851"/>
      <c r="T71" s="851"/>
      <c r="U71" s="851"/>
      <c r="V71" s="851">
        <v>365</v>
      </c>
      <c r="W71" s="851"/>
      <c r="X71" s="851"/>
      <c r="Y71" s="851"/>
      <c r="Z71" s="851"/>
      <c r="AA71" s="851">
        <v>52</v>
      </c>
      <c r="AB71" s="851"/>
      <c r="AC71" s="851"/>
      <c r="AD71" s="851"/>
      <c r="AE71" s="851"/>
      <c r="AF71" s="851">
        <v>52</v>
      </c>
      <c r="AG71" s="851"/>
      <c r="AH71" s="851"/>
      <c r="AI71" s="851"/>
      <c r="AJ71" s="851"/>
      <c r="AK71" s="851">
        <v>83</v>
      </c>
      <c r="AL71" s="851"/>
      <c r="AM71" s="851"/>
      <c r="AN71" s="851"/>
      <c r="AO71" s="851"/>
      <c r="AP71" s="851" t="s">
        <v>546</v>
      </c>
      <c r="AQ71" s="851"/>
      <c r="AR71" s="851"/>
      <c r="AS71" s="851"/>
      <c r="AT71" s="851"/>
      <c r="AU71" s="851" t="s">
        <v>546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552</v>
      </c>
      <c r="C72" s="894"/>
      <c r="D72" s="894"/>
      <c r="E72" s="894"/>
      <c r="F72" s="894"/>
      <c r="G72" s="894"/>
      <c r="H72" s="894"/>
      <c r="I72" s="894"/>
      <c r="J72" s="894"/>
      <c r="K72" s="894"/>
      <c r="L72" s="894"/>
      <c r="M72" s="894"/>
      <c r="N72" s="894"/>
      <c r="O72" s="894"/>
      <c r="P72" s="895"/>
      <c r="Q72" s="896">
        <v>5668</v>
      </c>
      <c r="R72" s="851"/>
      <c r="S72" s="851"/>
      <c r="T72" s="851"/>
      <c r="U72" s="851"/>
      <c r="V72" s="851">
        <v>5056</v>
      </c>
      <c r="W72" s="851"/>
      <c r="X72" s="851"/>
      <c r="Y72" s="851"/>
      <c r="Z72" s="851"/>
      <c r="AA72" s="851">
        <v>612</v>
      </c>
      <c r="AB72" s="851"/>
      <c r="AC72" s="851"/>
      <c r="AD72" s="851"/>
      <c r="AE72" s="851"/>
      <c r="AF72" s="851">
        <v>612</v>
      </c>
      <c r="AG72" s="851"/>
      <c r="AH72" s="851"/>
      <c r="AI72" s="851"/>
      <c r="AJ72" s="851"/>
      <c r="AK72" s="851" t="s">
        <v>546</v>
      </c>
      <c r="AL72" s="851"/>
      <c r="AM72" s="851"/>
      <c r="AN72" s="851"/>
      <c r="AO72" s="851"/>
      <c r="AP72" s="851" t="s">
        <v>546</v>
      </c>
      <c r="AQ72" s="851"/>
      <c r="AR72" s="851"/>
      <c r="AS72" s="851"/>
      <c r="AT72" s="851"/>
      <c r="AU72" s="851" t="s">
        <v>547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553</v>
      </c>
      <c r="C73" s="894"/>
      <c r="D73" s="894"/>
      <c r="E73" s="894"/>
      <c r="F73" s="894"/>
      <c r="G73" s="894"/>
      <c r="H73" s="894"/>
      <c r="I73" s="894"/>
      <c r="J73" s="894"/>
      <c r="K73" s="894"/>
      <c r="L73" s="894"/>
      <c r="M73" s="894"/>
      <c r="N73" s="894"/>
      <c r="O73" s="894"/>
      <c r="P73" s="895"/>
      <c r="Q73" s="896">
        <v>1602</v>
      </c>
      <c r="R73" s="851"/>
      <c r="S73" s="851"/>
      <c r="T73" s="851"/>
      <c r="U73" s="851"/>
      <c r="V73" s="851">
        <v>1572</v>
      </c>
      <c r="W73" s="851"/>
      <c r="X73" s="851"/>
      <c r="Y73" s="851"/>
      <c r="Z73" s="851"/>
      <c r="AA73" s="851">
        <v>31</v>
      </c>
      <c r="AB73" s="851"/>
      <c r="AC73" s="851"/>
      <c r="AD73" s="851"/>
      <c r="AE73" s="851"/>
      <c r="AF73" s="851">
        <v>31</v>
      </c>
      <c r="AG73" s="851"/>
      <c r="AH73" s="851"/>
      <c r="AI73" s="851"/>
      <c r="AJ73" s="851"/>
      <c r="AK73" s="851" t="s">
        <v>546</v>
      </c>
      <c r="AL73" s="851"/>
      <c r="AM73" s="851"/>
      <c r="AN73" s="851"/>
      <c r="AO73" s="851"/>
      <c r="AP73" s="851" t="s">
        <v>546</v>
      </c>
      <c r="AQ73" s="851"/>
      <c r="AR73" s="851"/>
      <c r="AS73" s="851"/>
      <c r="AT73" s="851"/>
      <c r="AU73" s="851" t="s">
        <v>546</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554</v>
      </c>
      <c r="C74" s="894"/>
      <c r="D74" s="894"/>
      <c r="E74" s="894"/>
      <c r="F74" s="894"/>
      <c r="G74" s="894"/>
      <c r="H74" s="894"/>
      <c r="I74" s="894"/>
      <c r="J74" s="894"/>
      <c r="K74" s="894"/>
      <c r="L74" s="894"/>
      <c r="M74" s="894"/>
      <c r="N74" s="894"/>
      <c r="O74" s="894"/>
      <c r="P74" s="895"/>
      <c r="Q74" s="896">
        <v>12</v>
      </c>
      <c r="R74" s="851"/>
      <c r="S74" s="851"/>
      <c r="T74" s="851"/>
      <c r="U74" s="851"/>
      <c r="V74" s="851">
        <v>11</v>
      </c>
      <c r="W74" s="851"/>
      <c r="X74" s="851"/>
      <c r="Y74" s="851"/>
      <c r="Z74" s="851"/>
      <c r="AA74" s="851">
        <v>1</v>
      </c>
      <c r="AB74" s="851"/>
      <c r="AC74" s="851"/>
      <c r="AD74" s="851"/>
      <c r="AE74" s="851"/>
      <c r="AF74" s="851">
        <v>1</v>
      </c>
      <c r="AG74" s="851"/>
      <c r="AH74" s="851"/>
      <c r="AI74" s="851"/>
      <c r="AJ74" s="851"/>
      <c r="AK74" s="851" t="s">
        <v>546</v>
      </c>
      <c r="AL74" s="851"/>
      <c r="AM74" s="851"/>
      <c r="AN74" s="851"/>
      <c r="AO74" s="851"/>
      <c r="AP74" s="851" t="s">
        <v>546</v>
      </c>
      <c r="AQ74" s="851"/>
      <c r="AR74" s="851"/>
      <c r="AS74" s="851"/>
      <c r="AT74" s="851"/>
      <c r="AU74" s="851" t="s">
        <v>546</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555</v>
      </c>
      <c r="C75" s="894"/>
      <c r="D75" s="894"/>
      <c r="E75" s="894"/>
      <c r="F75" s="894"/>
      <c r="G75" s="894"/>
      <c r="H75" s="894"/>
      <c r="I75" s="894"/>
      <c r="J75" s="894"/>
      <c r="K75" s="894"/>
      <c r="L75" s="894"/>
      <c r="M75" s="894"/>
      <c r="N75" s="894"/>
      <c r="O75" s="894"/>
      <c r="P75" s="895"/>
      <c r="Q75" s="899">
        <v>16</v>
      </c>
      <c r="R75" s="900"/>
      <c r="S75" s="900"/>
      <c r="T75" s="900"/>
      <c r="U75" s="850"/>
      <c r="V75" s="901">
        <v>11</v>
      </c>
      <c r="W75" s="900"/>
      <c r="X75" s="900"/>
      <c r="Y75" s="900"/>
      <c r="Z75" s="850"/>
      <c r="AA75" s="901">
        <v>6</v>
      </c>
      <c r="AB75" s="900"/>
      <c r="AC75" s="900"/>
      <c r="AD75" s="900"/>
      <c r="AE75" s="850"/>
      <c r="AF75" s="901">
        <v>6</v>
      </c>
      <c r="AG75" s="900"/>
      <c r="AH75" s="900"/>
      <c r="AI75" s="900"/>
      <c r="AJ75" s="850"/>
      <c r="AK75" s="901" t="s">
        <v>546</v>
      </c>
      <c r="AL75" s="900"/>
      <c r="AM75" s="900"/>
      <c r="AN75" s="900"/>
      <c r="AO75" s="850"/>
      <c r="AP75" s="901" t="s">
        <v>546</v>
      </c>
      <c r="AQ75" s="900"/>
      <c r="AR75" s="900"/>
      <c r="AS75" s="900"/>
      <c r="AT75" s="850"/>
      <c r="AU75" s="901" t="s">
        <v>546</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556</v>
      </c>
      <c r="C76" s="894"/>
      <c r="D76" s="894"/>
      <c r="E76" s="894"/>
      <c r="F76" s="894"/>
      <c r="G76" s="894"/>
      <c r="H76" s="894"/>
      <c r="I76" s="894"/>
      <c r="J76" s="894"/>
      <c r="K76" s="894"/>
      <c r="L76" s="894"/>
      <c r="M76" s="894"/>
      <c r="N76" s="894"/>
      <c r="O76" s="894"/>
      <c r="P76" s="895"/>
      <c r="Q76" s="899">
        <v>1198</v>
      </c>
      <c r="R76" s="900"/>
      <c r="S76" s="900"/>
      <c r="T76" s="900"/>
      <c r="U76" s="850"/>
      <c r="V76" s="901">
        <v>1166</v>
      </c>
      <c r="W76" s="900"/>
      <c r="X76" s="900"/>
      <c r="Y76" s="900"/>
      <c r="Z76" s="850"/>
      <c r="AA76" s="901">
        <v>32</v>
      </c>
      <c r="AB76" s="900"/>
      <c r="AC76" s="900"/>
      <c r="AD76" s="900"/>
      <c r="AE76" s="850"/>
      <c r="AF76" s="901">
        <v>32</v>
      </c>
      <c r="AG76" s="900"/>
      <c r="AH76" s="900"/>
      <c r="AI76" s="900"/>
      <c r="AJ76" s="850"/>
      <c r="AK76" s="901">
        <v>587</v>
      </c>
      <c r="AL76" s="900"/>
      <c r="AM76" s="900"/>
      <c r="AN76" s="900"/>
      <c r="AO76" s="850"/>
      <c r="AP76" s="901" t="s">
        <v>546</v>
      </c>
      <c r="AQ76" s="900"/>
      <c r="AR76" s="900"/>
      <c r="AS76" s="900"/>
      <c r="AT76" s="850"/>
      <c r="AU76" s="901" t="s">
        <v>546</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557</v>
      </c>
      <c r="C77" s="894"/>
      <c r="D77" s="894"/>
      <c r="E77" s="894"/>
      <c r="F77" s="894"/>
      <c r="G77" s="894"/>
      <c r="H77" s="894"/>
      <c r="I77" s="894"/>
      <c r="J77" s="894"/>
      <c r="K77" s="894"/>
      <c r="L77" s="894"/>
      <c r="M77" s="894"/>
      <c r="N77" s="894"/>
      <c r="O77" s="894"/>
      <c r="P77" s="895"/>
      <c r="Q77" s="899">
        <v>1008</v>
      </c>
      <c r="R77" s="900"/>
      <c r="S77" s="900"/>
      <c r="T77" s="900"/>
      <c r="U77" s="850"/>
      <c r="V77" s="901">
        <v>960</v>
      </c>
      <c r="W77" s="900"/>
      <c r="X77" s="900"/>
      <c r="Y77" s="900"/>
      <c r="Z77" s="850"/>
      <c r="AA77" s="901">
        <v>48</v>
      </c>
      <c r="AB77" s="900"/>
      <c r="AC77" s="900"/>
      <c r="AD77" s="900"/>
      <c r="AE77" s="850"/>
      <c r="AF77" s="901">
        <v>48</v>
      </c>
      <c r="AG77" s="900"/>
      <c r="AH77" s="900"/>
      <c r="AI77" s="900"/>
      <c r="AJ77" s="850"/>
      <c r="AK77" s="901" t="s">
        <v>546</v>
      </c>
      <c r="AL77" s="900"/>
      <c r="AM77" s="900"/>
      <c r="AN77" s="900"/>
      <c r="AO77" s="850"/>
      <c r="AP77" s="901" t="s">
        <v>547</v>
      </c>
      <c r="AQ77" s="900"/>
      <c r="AR77" s="900"/>
      <c r="AS77" s="900"/>
      <c r="AT77" s="850"/>
      <c r="AU77" s="901" t="s">
        <v>546</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558</v>
      </c>
      <c r="C78" s="894"/>
      <c r="D78" s="894"/>
      <c r="E78" s="894"/>
      <c r="F78" s="894"/>
      <c r="G78" s="894"/>
      <c r="H78" s="894"/>
      <c r="I78" s="894"/>
      <c r="J78" s="894"/>
      <c r="K78" s="894"/>
      <c r="L78" s="894"/>
      <c r="M78" s="894"/>
      <c r="N78" s="894"/>
      <c r="O78" s="894"/>
      <c r="P78" s="895"/>
      <c r="Q78" s="896">
        <v>264334</v>
      </c>
      <c r="R78" s="851"/>
      <c r="S78" s="851"/>
      <c r="T78" s="851"/>
      <c r="U78" s="851"/>
      <c r="V78" s="851">
        <v>259506</v>
      </c>
      <c r="W78" s="851"/>
      <c r="X78" s="851"/>
      <c r="Y78" s="851"/>
      <c r="Z78" s="851"/>
      <c r="AA78" s="851">
        <v>4828</v>
      </c>
      <c r="AB78" s="851"/>
      <c r="AC78" s="851"/>
      <c r="AD78" s="851"/>
      <c r="AE78" s="851"/>
      <c r="AF78" s="851">
        <v>4828</v>
      </c>
      <c r="AG78" s="851"/>
      <c r="AH78" s="851"/>
      <c r="AI78" s="851"/>
      <c r="AJ78" s="851"/>
      <c r="AK78" s="851">
        <v>1443</v>
      </c>
      <c r="AL78" s="851"/>
      <c r="AM78" s="851"/>
      <c r="AN78" s="851"/>
      <c r="AO78" s="851"/>
      <c r="AP78" s="851" t="s">
        <v>546</v>
      </c>
      <c r="AQ78" s="851"/>
      <c r="AR78" s="851"/>
      <c r="AS78" s="851"/>
      <c r="AT78" s="851"/>
      <c r="AU78" s="851" t="s">
        <v>546</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402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5704</v>
      </c>
      <c r="AG88" s="862"/>
      <c r="AH88" s="862"/>
      <c r="AI88" s="862"/>
      <c r="AJ88" s="862"/>
      <c r="AK88" s="859"/>
      <c r="AL88" s="859"/>
      <c r="AM88" s="859"/>
      <c r="AN88" s="859"/>
      <c r="AO88" s="859"/>
      <c r="AP88" s="862">
        <v>1022</v>
      </c>
      <c r="AQ88" s="862"/>
      <c r="AR88" s="862"/>
      <c r="AS88" s="862"/>
      <c r="AT88" s="862"/>
      <c r="AU88" s="862">
        <v>166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403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130</v>
      </c>
      <c r="CS102" s="870"/>
      <c r="CT102" s="870"/>
      <c r="CU102" s="870"/>
      <c r="CV102" s="913"/>
      <c r="CW102" s="912" t="s">
        <v>546</v>
      </c>
      <c r="CX102" s="870"/>
      <c r="CY102" s="870"/>
      <c r="CZ102" s="870"/>
      <c r="DA102" s="913"/>
      <c r="DB102" s="912" t="s">
        <v>546</v>
      </c>
      <c r="DC102" s="870"/>
      <c r="DD102" s="870"/>
      <c r="DE102" s="870"/>
      <c r="DF102" s="913"/>
      <c r="DG102" s="912" t="s">
        <v>546</v>
      </c>
      <c r="DH102" s="870"/>
      <c r="DI102" s="870"/>
      <c r="DJ102" s="870"/>
      <c r="DK102" s="913"/>
      <c r="DL102" s="912" t="s">
        <v>546</v>
      </c>
      <c r="DM102" s="870"/>
      <c r="DN102" s="870"/>
      <c r="DO102" s="870"/>
      <c r="DP102" s="913"/>
      <c r="DQ102" s="912" t="s">
        <v>546</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410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411</v>
      </c>
      <c r="AB109" s="915"/>
      <c r="AC109" s="915"/>
      <c r="AD109" s="915"/>
      <c r="AE109" s="916"/>
      <c r="AF109" s="914" t="s">
        <v>286</v>
      </c>
      <c r="AG109" s="915"/>
      <c r="AH109" s="915"/>
      <c r="AI109" s="915"/>
      <c r="AJ109" s="916"/>
      <c r="AK109" s="914" t="s">
        <v>285</v>
      </c>
      <c r="AL109" s="915"/>
      <c r="AM109" s="915"/>
      <c r="AN109" s="915"/>
      <c r="AO109" s="916"/>
      <c r="AP109" s="914" t="s">
        <v>412</v>
      </c>
      <c r="AQ109" s="915"/>
      <c r="AR109" s="915"/>
      <c r="AS109" s="915"/>
      <c r="AT109" s="917"/>
      <c r="AU109" s="934" t="s">
        <v>410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411</v>
      </c>
      <c r="BR109" s="915"/>
      <c r="BS109" s="915"/>
      <c r="BT109" s="915"/>
      <c r="BU109" s="916"/>
      <c r="BV109" s="914" t="s">
        <v>286</v>
      </c>
      <c r="BW109" s="915"/>
      <c r="BX109" s="915"/>
      <c r="BY109" s="915"/>
      <c r="BZ109" s="916"/>
      <c r="CA109" s="914" t="s">
        <v>285</v>
      </c>
      <c r="CB109" s="915"/>
      <c r="CC109" s="915"/>
      <c r="CD109" s="915"/>
      <c r="CE109" s="916"/>
      <c r="CF109" s="935" t="s">
        <v>412</v>
      </c>
      <c r="CG109" s="935"/>
      <c r="CH109" s="935"/>
      <c r="CI109" s="935"/>
      <c r="CJ109" s="935"/>
      <c r="CK109" s="914" t="s">
        <v>413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411</v>
      </c>
      <c r="DH109" s="915"/>
      <c r="DI109" s="915"/>
      <c r="DJ109" s="915"/>
      <c r="DK109" s="916"/>
      <c r="DL109" s="914" t="s">
        <v>286</v>
      </c>
      <c r="DM109" s="915"/>
      <c r="DN109" s="915"/>
      <c r="DO109" s="915"/>
      <c r="DP109" s="916"/>
      <c r="DQ109" s="914" t="s">
        <v>285</v>
      </c>
      <c r="DR109" s="915"/>
      <c r="DS109" s="915"/>
      <c r="DT109" s="915"/>
      <c r="DU109" s="916"/>
      <c r="DV109" s="914" t="s">
        <v>412</v>
      </c>
      <c r="DW109" s="915"/>
      <c r="DX109" s="915"/>
      <c r="DY109" s="915"/>
      <c r="DZ109" s="917"/>
    </row>
    <row r="110" spans="1:131" s="199" customFormat="1" ht="26.25" customHeight="1">
      <c r="A110" s="918" t="s">
        <v>414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2025954</v>
      </c>
      <c r="AB110" s="922"/>
      <c r="AC110" s="922"/>
      <c r="AD110" s="922"/>
      <c r="AE110" s="923"/>
      <c r="AF110" s="924">
        <v>1863933</v>
      </c>
      <c r="AG110" s="922"/>
      <c r="AH110" s="922"/>
      <c r="AI110" s="922"/>
      <c r="AJ110" s="923"/>
      <c r="AK110" s="924">
        <v>1767907</v>
      </c>
      <c r="AL110" s="922"/>
      <c r="AM110" s="922"/>
      <c r="AN110" s="922"/>
      <c r="AO110" s="923"/>
      <c r="AP110" s="925">
        <v>17.100000000000001</v>
      </c>
      <c r="AQ110" s="926"/>
      <c r="AR110" s="926"/>
      <c r="AS110" s="926"/>
      <c r="AT110" s="927"/>
      <c r="AU110" s="928" t="s">
        <v>60</v>
      </c>
      <c r="AV110" s="929"/>
      <c r="AW110" s="929"/>
      <c r="AX110" s="929"/>
      <c r="AY110" s="929"/>
      <c r="AZ110" s="970" t="s">
        <v>415</v>
      </c>
      <c r="BA110" s="919"/>
      <c r="BB110" s="919"/>
      <c r="BC110" s="919"/>
      <c r="BD110" s="919"/>
      <c r="BE110" s="919"/>
      <c r="BF110" s="919"/>
      <c r="BG110" s="919"/>
      <c r="BH110" s="919"/>
      <c r="BI110" s="919"/>
      <c r="BJ110" s="919"/>
      <c r="BK110" s="919"/>
      <c r="BL110" s="919"/>
      <c r="BM110" s="919"/>
      <c r="BN110" s="919"/>
      <c r="BO110" s="919"/>
      <c r="BP110" s="920"/>
      <c r="BQ110" s="956">
        <v>20067700</v>
      </c>
      <c r="BR110" s="957"/>
      <c r="BS110" s="957"/>
      <c r="BT110" s="957"/>
      <c r="BU110" s="957"/>
      <c r="BV110" s="957">
        <v>19746012</v>
      </c>
      <c r="BW110" s="957"/>
      <c r="BX110" s="957"/>
      <c r="BY110" s="957"/>
      <c r="BZ110" s="957"/>
      <c r="CA110" s="957">
        <v>19966929</v>
      </c>
      <c r="CB110" s="957"/>
      <c r="CC110" s="957"/>
      <c r="CD110" s="957"/>
      <c r="CE110" s="957"/>
      <c r="CF110" s="971">
        <v>193.6</v>
      </c>
      <c r="CG110" s="972"/>
      <c r="CH110" s="972"/>
      <c r="CI110" s="972"/>
      <c r="CJ110" s="972"/>
      <c r="CK110" s="973" t="s">
        <v>416</v>
      </c>
      <c r="CL110" s="974"/>
      <c r="CM110" s="953" t="s">
        <v>417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419</v>
      </c>
      <c r="BA111" s="980"/>
      <c r="BB111" s="980"/>
      <c r="BC111" s="980"/>
      <c r="BD111" s="980"/>
      <c r="BE111" s="980"/>
      <c r="BF111" s="980"/>
      <c r="BG111" s="980"/>
      <c r="BH111" s="980"/>
      <c r="BI111" s="980"/>
      <c r="BJ111" s="980"/>
      <c r="BK111" s="980"/>
      <c r="BL111" s="980"/>
      <c r="BM111" s="980"/>
      <c r="BN111" s="980"/>
      <c r="BO111" s="980"/>
      <c r="BP111" s="981"/>
      <c r="BQ111" s="949">
        <v>219496</v>
      </c>
      <c r="BR111" s="950"/>
      <c r="BS111" s="950"/>
      <c r="BT111" s="950"/>
      <c r="BU111" s="950"/>
      <c r="BV111" s="950">
        <v>166926</v>
      </c>
      <c r="BW111" s="950"/>
      <c r="BX111" s="950"/>
      <c r="BY111" s="950"/>
      <c r="BZ111" s="950"/>
      <c r="CA111" s="950">
        <v>135722</v>
      </c>
      <c r="CB111" s="950"/>
      <c r="CC111" s="950"/>
      <c r="CD111" s="950"/>
      <c r="CE111" s="950"/>
      <c r="CF111" s="944">
        <v>1.3</v>
      </c>
      <c r="CG111" s="945"/>
      <c r="CH111" s="945"/>
      <c r="CI111" s="945"/>
      <c r="CJ111" s="945"/>
      <c r="CK111" s="975"/>
      <c r="CL111" s="976"/>
      <c r="CM111" s="946" t="s">
        <v>420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421</v>
      </c>
      <c r="B112" s="983"/>
      <c r="C112" s="980" t="s">
        <v>422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423</v>
      </c>
      <c r="BA112" s="980"/>
      <c r="BB112" s="980"/>
      <c r="BC112" s="980"/>
      <c r="BD112" s="980"/>
      <c r="BE112" s="980"/>
      <c r="BF112" s="980"/>
      <c r="BG112" s="980"/>
      <c r="BH112" s="980"/>
      <c r="BI112" s="980"/>
      <c r="BJ112" s="980"/>
      <c r="BK112" s="980"/>
      <c r="BL112" s="980"/>
      <c r="BM112" s="980"/>
      <c r="BN112" s="980"/>
      <c r="BO112" s="980"/>
      <c r="BP112" s="981"/>
      <c r="BQ112" s="949">
        <v>12590939</v>
      </c>
      <c r="BR112" s="950"/>
      <c r="BS112" s="950"/>
      <c r="BT112" s="950"/>
      <c r="BU112" s="950"/>
      <c r="BV112" s="950">
        <v>11911412</v>
      </c>
      <c r="BW112" s="950"/>
      <c r="BX112" s="950"/>
      <c r="BY112" s="950"/>
      <c r="BZ112" s="950"/>
      <c r="CA112" s="950">
        <v>11268650</v>
      </c>
      <c r="CB112" s="950"/>
      <c r="CC112" s="950"/>
      <c r="CD112" s="950"/>
      <c r="CE112" s="950"/>
      <c r="CF112" s="944">
        <v>109.3</v>
      </c>
      <c r="CG112" s="945"/>
      <c r="CH112" s="945"/>
      <c r="CI112" s="945"/>
      <c r="CJ112" s="945"/>
      <c r="CK112" s="975"/>
      <c r="CL112" s="976"/>
      <c r="CM112" s="946" t="s">
        <v>424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425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1308614</v>
      </c>
      <c r="AB113" s="964"/>
      <c r="AC113" s="964"/>
      <c r="AD113" s="964"/>
      <c r="AE113" s="965"/>
      <c r="AF113" s="966">
        <v>1258681</v>
      </c>
      <c r="AG113" s="964"/>
      <c r="AH113" s="964"/>
      <c r="AI113" s="964"/>
      <c r="AJ113" s="965"/>
      <c r="AK113" s="966">
        <v>1206965</v>
      </c>
      <c r="AL113" s="964"/>
      <c r="AM113" s="964"/>
      <c r="AN113" s="964"/>
      <c r="AO113" s="965"/>
      <c r="AP113" s="967">
        <v>11.7</v>
      </c>
      <c r="AQ113" s="968"/>
      <c r="AR113" s="968"/>
      <c r="AS113" s="968"/>
      <c r="AT113" s="969"/>
      <c r="AU113" s="930"/>
      <c r="AV113" s="931"/>
      <c r="AW113" s="931"/>
      <c r="AX113" s="931"/>
      <c r="AY113" s="931"/>
      <c r="AZ113" s="979" t="s">
        <v>426</v>
      </c>
      <c r="BA113" s="980"/>
      <c r="BB113" s="980"/>
      <c r="BC113" s="980"/>
      <c r="BD113" s="980"/>
      <c r="BE113" s="980"/>
      <c r="BF113" s="980"/>
      <c r="BG113" s="980"/>
      <c r="BH113" s="980"/>
      <c r="BI113" s="980"/>
      <c r="BJ113" s="980"/>
      <c r="BK113" s="980"/>
      <c r="BL113" s="980"/>
      <c r="BM113" s="980"/>
      <c r="BN113" s="980"/>
      <c r="BO113" s="980"/>
      <c r="BP113" s="981"/>
      <c r="BQ113" s="949">
        <v>232081</v>
      </c>
      <c r="BR113" s="950"/>
      <c r="BS113" s="950"/>
      <c r="BT113" s="950"/>
      <c r="BU113" s="950"/>
      <c r="BV113" s="950">
        <v>180638</v>
      </c>
      <c r="BW113" s="950"/>
      <c r="BX113" s="950"/>
      <c r="BY113" s="950"/>
      <c r="BZ113" s="950"/>
      <c r="CA113" s="950">
        <v>166355</v>
      </c>
      <c r="CB113" s="950"/>
      <c r="CC113" s="950"/>
      <c r="CD113" s="950"/>
      <c r="CE113" s="950"/>
      <c r="CF113" s="944">
        <v>1.6</v>
      </c>
      <c r="CG113" s="945"/>
      <c r="CH113" s="945"/>
      <c r="CI113" s="945"/>
      <c r="CJ113" s="945"/>
      <c r="CK113" s="975"/>
      <c r="CL113" s="976"/>
      <c r="CM113" s="946" t="s">
        <v>427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72954</v>
      </c>
      <c r="AB114" s="989"/>
      <c r="AC114" s="989"/>
      <c r="AD114" s="989"/>
      <c r="AE114" s="990"/>
      <c r="AF114" s="991">
        <v>48989</v>
      </c>
      <c r="AG114" s="989"/>
      <c r="AH114" s="989"/>
      <c r="AI114" s="989"/>
      <c r="AJ114" s="990"/>
      <c r="AK114" s="991">
        <v>25245</v>
      </c>
      <c r="AL114" s="989"/>
      <c r="AM114" s="989"/>
      <c r="AN114" s="989"/>
      <c r="AO114" s="990"/>
      <c r="AP114" s="992">
        <v>0.2</v>
      </c>
      <c r="AQ114" s="993"/>
      <c r="AR114" s="993"/>
      <c r="AS114" s="993"/>
      <c r="AT114" s="994"/>
      <c r="AU114" s="930"/>
      <c r="AV114" s="931"/>
      <c r="AW114" s="931"/>
      <c r="AX114" s="931"/>
      <c r="AY114" s="931"/>
      <c r="AZ114" s="979" t="s">
        <v>429</v>
      </c>
      <c r="BA114" s="980"/>
      <c r="BB114" s="980"/>
      <c r="BC114" s="980"/>
      <c r="BD114" s="980"/>
      <c r="BE114" s="980"/>
      <c r="BF114" s="980"/>
      <c r="BG114" s="980"/>
      <c r="BH114" s="980"/>
      <c r="BI114" s="980"/>
      <c r="BJ114" s="980"/>
      <c r="BK114" s="980"/>
      <c r="BL114" s="980"/>
      <c r="BM114" s="980"/>
      <c r="BN114" s="980"/>
      <c r="BO114" s="980"/>
      <c r="BP114" s="981"/>
      <c r="BQ114" s="949">
        <v>2495966</v>
      </c>
      <c r="BR114" s="950"/>
      <c r="BS114" s="950"/>
      <c r="BT114" s="950"/>
      <c r="BU114" s="950"/>
      <c r="BV114" s="950">
        <v>2371465</v>
      </c>
      <c r="BW114" s="950"/>
      <c r="BX114" s="950"/>
      <c r="BY114" s="950"/>
      <c r="BZ114" s="950"/>
      <c r="CA114" s="950">
        <v>2377066</v>
      </c>
      <c r="CB114" s="950"/>
      <c r="CC114" s="950"/>
      <c r="CD114" s="950"/>
      <c r="CE114" s="950"/>
      <c r="CF114" s="944">
        <v>23.1</v>
      </c>
      <c r="CG114" s="945"/>
      <c r="CH114" s="945"/>
      <c r="CI114" s="945"/>
      <c r="CJ114" s="945"/>
      <c r="CK114" s="975"/>
      <c r="CL114" s="976"/>
      <c r="CM114" s="946" t="s">
        <v>430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431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73425</v>
      </c>
      <c r="AB115" s="964"/>
      <c r="AC115" s="964"/>
      <c r="AD115" s="964"/>
      <c r="AE115" s="965"/>
      <c r="AF115" s="966">
        <v>56004</v>
      </c>
      <c r="AG115" s="964"/>
      <c r="AH115" s="964"/>
      <c r="AI115" s="964"/>
      <c r="AJ115" s="965"/>
      <c r="AK115" s="966">
        <v>39057</v>
      </c>
      <c r="AL115" s="964"/>
      <c r="AM115" s="964"/>
      <c r="AN115" s="964"/>
      <c r="AO115" s="965"/>
      <c r="AP115" s="967">
        <v>0.4</v>
      </c>
      <c r="AQ115" s="968"/>
      <c r="AR115" s="968"/>
      <c r="AS115" s="968"/>
      <c r="AT115" s="969"/>
      <c r="AU115" s="930"/>
      <c r="AV115" s="931"/>
      <c r="AW115" s="931"/>
      <c r="AX115" s="931"/>
      <c r="AY115" s="931"/>
      <c r="AZ115" s="979" t="s">
        <v>432</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433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434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5</v>
      </c>
      <c r="AB116" s="989"/>
      <c r="AC116" s="989"/>
      <c r="AD116" s="989"/>
      <c r="AE116" s="990"/>
      <c r="AF116" s="991" t="s">
        <v>112</v>
      </c>
      <c r="AG116" s="989"/>
      <c r="AH116" s="989"/>
      <c r="AI116" s="989"/>
      <c r="AJ116" s="990"/>
      <c r="AK116" s="991">
        <v>4</v>
      </c>
      <c r="AL116" s="989"/>
      <c r="AM116" s="989"/>
      <c r="AN116" s="989"/>
      <c r="AO116" s="990"/>
      <c r="AP116" s="992">
        <v>0</v>
      </c>
      <c r="AQ116" s="993"/>
      <c r="AR116" s="993"/>
      <c r="AS116" s="993"/>
      <c r="AT116" s="994"/>
      <c r="AU116" s="930"/>
      <c r="AV116" s="931"/>
      <c r="AW116" s="931"/>
      <c r="AX116" s="931"/>
      <c r="AY116" s="931"/>
      <c r="AZ116" s="997" t="s">
        <v>435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217687</v>
      </c>
      <c r="DH116" s="989"/>
      <c r="DI116" s="989"/>
      <c r="DJ116" s="989"/>
      <c r="DK116" s="990"/>
      <c r="DL116" s="991">
        <v>166926</v>
      </c>
      <c r="DM116" s="989"/>
      <c r="DN116" s="989"/>
      <c r="DO116" s="989"/>
      <c r="DP116" s="990"/>
      <c r="DQ116" s="991">
        <v>135722</v>
      </c>
      <c r="DR116" s="989"/>
      <c r="DS116" s="989"/>
      <c r="DT116" s="989"/>
      <c r="DU116" s="990"/>
      <c r="DV116" s="992">
        <v>1.3</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437</v>
      </c>
      <c r="Z117" s="916"/>
      <c r="AA117" s="1006">
        <v>3480952</v>
      </c>
      <c r="AB117" s="1007"/>
      <c r="AC117" s="1007"/>
      <c r="AD117" s="1007"/>
      <c r="AE117" s="1008"/>
      <c r="AF117" s="1009">
        <v>3227607</v>
      </c>
      <c r="AG117" s="1007"/>
      <c r="AH117" s="1007"/>
      <c r="AI117" s="1007"/>
      <c r="AJ117" s="1008"/>
      <c r="AK117" s="1009">
        <v>3039178</v>
      </c>
      <c r="AL117" s="1007"/>
      <c r="AM117" s="1007"/>
      <c r="AN117" s="1007"/>
      <c r="AO117" s="1008"/>
      <c r="AP117" s="1010"/>
      <c r="AQ117" s="1011"/>
      <c r="AR117" s="1011"/>
      <c r="AS117" s="1011"/>
      <c r="AT117" s="1012"/>
      <c r="AU117" s="930"/>
      <c r="AV117" s="931"/>
      <c r="AW117" s="931"/>
      <c r="AX117" s="931"/>
      <c r="AY117" s="931"/>
      <c r="AZ117" s="997" t="s">
        <v>438</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413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411</v>
      </c>
      <c r="AB118" s="915"/>
      <c r="AC118" s="915"/>
      <c r="AD118" s="915"/>
      <c r="AE118" s="916"/>
      <c r="AF118" s="914" t="s">
        <v>286</v>
      </c>
      <c r="AG118" s="915"/>
      <c r="AH118" s="915"/>
      <c r="AI118" s="915"/>
      <c r="AJ118" s="916"/>
      <c r="AK118" s="914" t="s">
        <v>285</v>
      </c>
      <c r="AL118" s="915"/>
      <c r="AM118" s="915"/>
      <c r="AN118" s="915"/>
      <c r="AO118" s="916"/>
      <c r="AP118" s="1001" t="s">
        <v>412</v>
      </c>
      <c r="AQ118" s="1002"/>
      <c r="AR118" s="1002"/>
      <c r="AS118" s="1002"/>
      <c r="AT118" s="1003"/>
      <c r="AU118" s="930"/>
      <c r="AV118" s="931"/>
      <c r="AW118" s="931"/>
      <c r="AX118" s="931"/>
      <c r="AY118" s="931"/>
      <c r="AZ118" s="1004" t="s">
        <v>440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441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416</v>
      </c>
      <c r="B119" s="974"/>
      <c r="C119" s="953" t="s">
        <v>417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442</v>
      </c>
      <c r="BP119" s="1036"/>
      <c r="BQ119" s="1027">
        <v>35606182</v>
      </c>
      <c r="BR119" s="1028"/>
      <c r="BS119" s="1028"/>
      <c r="BT119" s="1028"/>
      <c r="BU119" s="1028"/>
      <c r="BV119" s="1028">
        <v>34376453</v>
      </c>
      <c r="BW119" s="1028"/>
      <c r="BX119" s="1028"/>
      <c r="BY119" s="1028"/>
      <c r="BZ119" s="1028"/>
      <c r="CA119" s="1028">
        <v>33914722</v>
      </c>
      <c r="CB119" s="1028"/>
      <c r="CC119" s="1028"/>
      <c r="CD119" s="1028"/>
      <c r="CE119" s="1028"/>
      <c r="CF119" s="1029"/>
      <c r="CG119" s="1030"/>
      <c r="CH119" s="1030"/>
      <c r="CI119" s="1030"/>
      <c r="CJ119" s="1031"/>
      <c r="CK119" s="977"/>
      <c r="CL119" s="978"/>
      <c r="CM119" s="1032" t="s">
        <v>443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1809</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420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444</v>
      </c>
      <c r="AV120" s="1020"/>
      <c r="AW120" s="1020"/>
      <c r="AX120" s="1020"/>
      <c r="AY120" s="1021"/>
      <c r="AZ120" s="970" t="s">
        <v>445</v>
      </c>
      <c r="BA120" s="919"/>
      <c r="BB120" s="919"/>
      <c r="BC120" s="919"/>
      <c r="BD120" s="919"/>
      <c r="BE120" s="919"/>
      <c r="BF120" s="919"/>
      <c r="BG120" s="919"/>
      <c r="BH120" s="919"/>
      <c r="BI120" s="919"/>
      <c r="BJ120" s="919"/>
      <c r="BK120" s="919"/>
      <c r="BL120" s="919"/>
      <c r="BM120" s="919"/>
      <c r="BN120" s="919"/>
      <c r="BO120" s="919"/>
      <c r="BP120" s="920"/>
      <c r="BQ120" s="956">
        <v>4889552</v>
      </c>
      <c r="BR120" s="957"/>
      <c r="BS120" s="957"/>
      <c r="BT120" s="957"/>
      <c r="BU120" s="957"/>
      <c r="BV120" s="957">
        <v>7587902</v>
      </c>
      <c r="BW120" s="957"/>
      <c r="BX120" s="957"/>
      <c r="BY120" s="957"/>
      <c r="BZ120" s="957"/>
      <c r="CA120" s="957">
        <v>7198954</v>
      </c>
      <c r="CB120" s="957"/>
      <c r="CC120" s="957"/>
      <c r="CD120" s="957"/>
      <c r="CE120" s="957"/>
      <c r="CF120" s="971">
        <v>69.8</v>
      </c>
      <c r="CG120" s="972"/>
      <c r="CH120" s="972"/>
      <c r="CI120" s="972"/>
      <c r="CJ120" s="972"/>
      <c r="CK120" s="1037" t="s">
        <v>446</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8703548</v>
      </c>
      <c r="DH120" s="957"/>
      <c r="DI120" s="957"/>
      <c r="DJ120" s="957"/>
      <c r="DK120" s="957"/>
      <c r="DL120" s="957">
        <v>8254434</v>
      </c>
      <c r="DM120" s="957"/>
      <c r="DN120" s="957"/>
      <c r="DO120" s="957"/>
      <c r="DP120" s="957"/>
      <c r="DQ120" s="957">
        <v>7802347</v>
      </c>
      <c r="DR120" s="957"/>
      <c r="DS120" s="957"/>
      <c r="DT120" s="957"/>
      <c r="DU120" s="957"/>
      <c r="DV120" s="958">
        <v>75.7</v>
      </c>
      <c r="DW120" s="958"/>
      <c r="DX120" s="958"/>
      <c r="DY120" s="958"/>
      <c r="DZ120" s="959"/>
    </row>
    <row r="121" spans="1:130" s="199" customFormat="1" ht="26.25" customHeight="1">
      <c r="A121" s="1089"/>
      <c r="B121" s="976"/>
      <c r="C121" s="997" t="s">
        <v>447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448</v>
      </c>
      <c r="BA121" s="980"/>
      <c r="BB121" s="980"/>
      <c r="BC121" s="980"/>
      <c r="BD121" s="980"/>
      <c r="BE121" s="980"/>
      <c r="BF121" s="980"/>
      <c r="BG121" s="980"/>
      <c r="BH121" s="980"/>
      <c r="BI121" s="980"/>
      <c r="BJ121" s="980"/>
      <c r="BK121" s="980"/>
      <c r="BL121" s="980"/>
      <c r="BM121" s="980"/>
      <c r="BN121" s="980"/>
      <c r="BO121" s="980"/>
      <c r="BP121" s="981"/>
      <c r="BQ121" s="949">
        <v>1233699</v>
      </c>
      <c r="BR121" s="950"/>
      <c r="BS121" s="950"/>
      <c r="BT121" s="950"/>
      <c r="BU121" s="950"/>
      <c r="BV121" s="950">
        <v>1074579</v>
      </c>
      <c r="BW121" s="950"/>
      <c r="BX121" s="950"/>
      <c r="BY121" s="950"/>
      <c r="BZ121" s="950"/>
      <c r="CA121" s="950">
        <v>1009960</v>
      </c>
      <c r="CB121" s="950"/>
      <c r="CC121" s="950"/>
      <c r="CD121" s="950"/>
      <c r="CE121" s="950"/>
      <c r="CF121" s="944">
        <v>9.8000000000000007</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2894746</v>
      </c>
      <c r="DH121" s="950"/>
      <c r="DI121" s="950"/>
      <c r="DJ121" s="950"/>
      <c r="DK121" s="950"/>
      <c r="DL121" s="950">
        <v>2789581</v>
      </c>
      <c r="DM121" s="950"/>
      <c r="DN121" s="950"/>
      <c r="DO121" s="950"/>
      <c r="DP121" s="950"/>
      <c r="DQ121" s="950">
        <v>2631489</v>
      </c>
      <c r="DR121" s="950"/>
      <c r="DS121" s="950"/>
      <c r="DT121" s="950"/>
      <c r="DU121" s="950"/>
      <c r="DV121" s="951">
        <v>25.5</v>
      </c>
      <c r="DW121" s="951"/>
      <c r="DX121" s="951"/>
      <c r="DY121" s="951"/>
      <c r="DZ121" s="952"/>
    </row>
    <row r="122" spans="1:130" s="199" customFormat="1" ht="26.25" customHeight="1">
      <c r="A122" s="1089"/>
      <c r="B122" s="976"/>
      <c r="C122" s="946" t="s">
        <v>430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449</v>
      </c>
      <c r="BA122" s="995"/>
      <c r="BB122" s="995"/>
      <c r="BC122" s="995"/>
      <c r="BD122" s="995"/>
      <c r="BE122" s="995"/>
      <c r="BF122" s="995"/>
      <c r="BG122" s="995"/>
      <c r="BH122" s="995"/>
      <c r="BI122" s="995"/>
      <c r="BJ122" s="995"/>
      <c r="BK122" s="995"/>
      <c r="BL122" s="995"/>
      <c r="BM122" s="995"/>
      <c r="BN122" s="995"/>
      <c r="BO122" s="995"/>
      <c r="BP122" s="996"/>
      <c r="BQ122" s="1027">
        <v>24073266</v>
      </c>
      <c r="BR122" s="1028"/>
      <c r="BS122" s="1028"/>
      <c r="BT122" s="1028"/>
      <c r="BU122" s="1028"/>
      <c r="BV122" s="1028">
        <v>23714171</v>
      </c>
      <c r="BW122" s="1028"/>
      <c r="BX122" s="1028"/>
      <c r="BY122" s="1028"/>
      <c r="BZ122" s="1028"/>
      <c r="CA122" s="1028">
        <v>23750669</v>
      </c>
      <c r="CB122" s="1028"/>
      <c r="CC122" s="1028"/>
      <c r="CD122" s="1028"/>
      <c r="CE122" s="1028"/>
      <c r="CF122" s="1048">
        <v>230.3</v>
      </c>
      <c r="CG122" s="1049"/>
      <c r="CH122" s="1049"/>
      <c r="CI122" s="1049"/>
      <c r="CJ122" s="1049"/>
      <c r="CK122" s="1040"/>
      <c r="CL122" s="1041"/>
      <c r="CM122" s="1041"/>
      <c r="CN122" s="1041"/>
      <c r="CO122" s="1042"/>
      <c r="CP122" s="1050" t="s">
        <v>388</v>
      </c>
      <c r="CQ122" s="1051"/>
      <c r="CR122" s="1051"/>
      <c r="CS122" s="1051"/>
      <c r="CT122" s="1051"/>
      <c r="CU122" s="1051"/>
      <c r="CV122" s="1051"/>
      <c r="CW122" s="1051"/>
      <c r="CX122" s="1051"/>
      <c r="CY122" s="1051"/>
      <c r="CZ122" s="1051"/>
      <c r="DA122" s="1051"/>
      <c r="DB122" s="1051"/>
      <c r="DC122" s="1051"/>
      <c r="DD122" s="1051"/>
      <c r="DE122" s="1051"/>
      <c r="DF122" s="1052"/>
      <c r="DG122" s="949">
        <v>892258</v>
      </c>
      <c r="DH122" s="950"/>
      <c r="DI122" s="950"/>
      <c r="DJ122" s="950"/>
      <c r="DK122" s="950"/>
      <c r="DL122" s="950">
        <v>780820</v>
      </c>
      <c r="DM122" s="950"/>
      <c r="DN122" s="950"/>
      <c r="DO122" s="950"/>
      <c r="DP122" s="950"/>
      <c r="DQ122" s="950">
        <v>735256</v>
      </c>
      <c r="DR122" s="950"/>
      <c r="DS122" s="950"/>
      <c r="DT122" s="950"/>
      <c r="DU122" s="950"/>
      <c r="DV122" s="951">
        <v>7.1</v>
      </c>
      <c r="DW122" s="951"/>
      <c r="DX122" s="951"/>
      <c r="DY122" s="951"/>
      <c r="DZ122" s="952"/>
    </row>
    <row r="123" spans="1:130" s="199" customFormat="1" ht="26.25" customHeight="1">
      <c r="A123" s="1089"/>
      <c r="B123" s="976"/>
      <c r="C123" s="946" t="s">
        <v>436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51814</v>
      </c>
      <c r="AB123" s="989"/>
      <c r="AC123" s="989"/>
      <c r="AD123" s="989"/>
      <c r="AE123" s="990"/>
      <c r="AF123" s="991">
        <v>49098</v>
      </c>
      <c r="AG123" s="989"/>
      <c r="AH123" s="989"/>
      <c r="AI123" s="989"/>
      <c r="AJ123" s="990"/>
      <c r="AK123" s="991">
        <v>36427</v>
      </c>
      <c r="AL123" s="989"/>
      <c r="AM123" s="989"/>
      <c r="AN123" s="989"/>
      <c r="AO123" s="990"/>
      <c r="AP123" s="992">
        <v>0.4</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450</v>
      </c>
      <c r="BP123" s="1036"/>
      <c r="BQ123" s="1095">
        <v>30196517</v>
      </c>
      <c r="BR123" s="1096"/>
      <c r="BS123" s="1096"/>
      <c r="BT123" s="1096"/>
      <c r="BU123" s="1096"/>
      <c r="BV123" s="1096">
        <v>32376652</v>
      </c>
      <c r="BW123" s="1096"/>
      <c r="BX123" s="1096"/>
      <c r="BY123" s="1096"/>
      <c r="BZ123" s="1096"/>
      <c r="CA123" s="1096">
        <v>31959583</v>
      </c>
      <c r="CB123" s="1096"/>
      <c r="CC123" s="1096"/>
      <c r="CD123" s="1096"/>
      <c r="CE123" s="1096"/>
      <c r="CF123" s="1029"/>
      <c r="CG123" s="1030"/>
      <c r="CH123" s="1030"/>
      <c r="CI123" s="1030"/>
      <c r="CJ123" s="1031"/>
      <c r="CK123" s="1040"/>
      <c r="CL123" s="1041"/>
      <c r="CM123" s="1041"/>
      <c r="CN123" s="1041"/>
      <c r="CO123" s="1042"/>
      <c r="CP123" s="1050" t="s">
        <v>385</v>
      </c>
      <c r="CQ123" s="1051"/>
      <c r="CR123" s="1051"/>
      <c r="CS123" s="1051"/>
      <c r="CT123" s="1051"/>
      <c r="CU123" s="1051"/>
      <c r="CV123" s="1051"/>
      <c r="CW123" s="1051"/>
      <c r="CX123" s="1051"/>
      <c r="CY123" s="1051"/>
      <c r="CZ123" s="1051"/>
      <c r="DA123" s="1051"/>
      <c r="DB123" s="1051"/>
      <c r="DC123" s="1051"/>
      <c r="DD123" s="1051"/>
      <c r="DE123" s="1051"/>
      <c r="DF123" s="1052"/>
      <c r="DG123" s="988">
        <v>100387</v>
      </c>
      <c r="DH123" s="989"/>
      <c r="DI123" s="989"/>
      <c r="DJ123" s="989"/>
      <c r="DK123" s="990"/>
      <c r="DL123" s="991">
        <v>86577</v>
      </c>
      <c r="DM123" s="989"/>
      <c r="DN123" s="989"/>
      <c r="DO123" s="989"/>
      <c r="DP123" s="990"/>
      <c r="DQ123" s="991">
        <v>99558</v>
      </c>
      <c r="DR123" s="989"/>
      <c r="DS123" s="989"/>
      <c r="DT123" s="989"/>
      <c r="DU123" s="990"/>
      <c r="DV123" s="992">
        <v>1</v>
      </c>
      <c r="DW123" s="993"/>
      <c r="DX123" s="993"/>
      <c r="DY123" s="993"/>
      <c r="DZ123" s="994"/>
    </row>
    <row r="124" spans="1:130" s="199" customFormat="1" ht="26.25" customHeight="1" thickBot="1">
      <c r="A124" s="1089"/>
      <c r="B124" s="976"/>
      <c r="C124" s="946" t="s">
        <v>439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451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52.6</v>
      </c>
      <c r="BR124" s="1058"/>
      <c r="BS124" s="1058"/>
      <c r="BT124" s="1058"/>
      <c r="BU124" s="1058"/>
      <c r="BV124" s="1058">
        <v>18.899999999999999</v>
      </c>
      <c r="BW124" s="1058"/>
      <c r="BX124" s="1058"/>
      <c r="BY124" s="1058"/>
      <c r="BZ124" s="1058"/>
      <c r="CA124" s="1058">
        <v>18.899999999999999</v>
      </c>
      <c r="CB124" s="1058"/>
      <c r="CC124" s="1058"/>
      <c r="CD124" s="1058"/>
      <c r="CE124" s="1058"/>
      <c r="CF124" s="1059"/>
      <c r="CG124" s="1060"/>
      <c r="CH124" s="1060"/>
      <c r="CI124" s="1060"/>
      <c r="CJ124" s="1061"/>
      <c r="CK124" s="1043"/>
      <c r="CL124" s="1043"/>
      <c r="CM124" s="1043"/>
      <c r="CN124" s="1043"/>
      <c r="CO124" s="1044"/>
      <c r="CP124" s="1050" t="s">
        <v>452</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441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453</v>
      </c>
      <c r="CL125" s="1038"/>
      <c r="CM125" s="1038"/>
      <c r="CN125" s="1038"/>
      <c r="CO125" s="1039"/>
      <c r="CP125" s="970" t="s">
        <v>454</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443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17203</v>
      </c>
      <c r="AB126" s="989"/>
      <c r="AC126" s="989"/>
      <c r="AD126" s="989"/>
      <c r="AE126" s="990"/>
      <c r="AF126" s="991">
        <v>3472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455</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456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4408</v>
      </c>
      <c r="AB127" s="989"/>
      <c r="AC127" s="989"/>
      <c r="AD127" s="989"/>
      <c r="AE127" s="990"/>
      <c r="AF127" s="991">
        <v>3434</v>
      </c>
      <c r="AG127" s="989"/>
      <c r="AH127" s="989"/>
      <c r="AI127" s="989"/>
      <c r="AJ127" s="990"/>
      <c r="AK127" s="991">
        <v>2630</v>
      </c>
      <c r="AL127" s="989"/>
      <c r="AM127" s="989"/>
      <c r="AN127" s="989"/>
      <c r="AO127" s="990"/>
      <c r="AP127" s="992">
        <v>0</v>
      </c>
      <c r="AQ127" s="993"/>
      <c r="AR127" s="993"/>
      <c r="AS127" s="993"/>
      <c r="AT127" s="994"/>
      <c r="AU127" s="235"/>
      <c r="AV127" s="235"/>
      <c r="AW127" s="235"/>
      <c r="AX127" s="1062" t="s">
        <v>457</v>
      </c>
      <c r="AY127" s="1063"/>
      <c r="AZ127" s="1063"/>
      <c r="BA127" s="1063"/>
      <c r="BB127" s="1063"/>
      <c r="BC127" s="1063"/>
      <c r="BD127" s="1063"/>
      <c r="BE127" s="1064"/>
      <c r="BF127" s="1065" t="s">
        <v>458</v>
      </c>
      <c r="BG127" s="1063"/>
      <c r="BH127" s="1063"/>
      <c r="BI127" s="1063"/>
      <c r="BJ127" s="1063"/>
      <c r="BK127" s="1063"/>
      <c r="BL127" s="1064"/>
      <c r="BM127" s="1065" t="s">
        <v>459</v>
      </c>
      <c r="BN127" s="1063"/>
      <c r="BO127" s="1063"/>
      <c r="BP127" s="1063"/>
      <c r="BQ127" s="1063"/>
      <c r="BR127" s="1063"/>
      <c r="BS127" s="1064"/>
      <c r="BT127" s="1065" t="s">
        <v>460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461</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462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463</v>
      </c>
      <c r="X128" s="1075"/>
      <c r="Y128" s="1075"/>
      <c r="Z128" s="1076"/>
      <c r="AA128" s="1077">
        <v>196037</v>
      </c>
      <c r="AB128" s="1078"/>
      <c r="AC128" s="1078"/>
      <c r="AD128" s="1078"/>
      <c r="AE128" s="1079"/>
      <c r="AF128" s="1080">
        <v>148810</v>
      </c>
      <c r="AG128" s="1078"/>
      <c r="AH128" s="1078"/>
      <c r="AI128" s="1078"/>
      <c r="AJ128" s="1079"/>
      <c r="AK128" s="1080">
        <v>148914</v>
      </c>
      <c r="AL128" s="1078"/>
      <c r="AM128" s="1078"/>
      <c r="AN128" s="1078"/>
      <c r="AO128" s="1079"/>
      <c r="AP128" s="1081"/>
      <c r="AQ128" s="1082"/>
      <c r="AR128" s="1082"/>
      <c r="AS128" s="1082"/>
      <c r="AT128" s="1083"/>
      <c r="AU128" s="235"/>
      <c r="AV128" s="235"/>
      <c r="AW128" s="235"/>
      <c r="AX128" s="918" t="s">
        <v>464</v>
      </c>
      <c r="AY128" s="919"/>
      <c r="AZ128" s="919"/>
      <c r="BA128" s="919"/>
      <c r="BB128" s="919"/>
      <c r="BC128" s="919"/>
      <c r="BD128" s="919"/>
      <c r="BE128" s="920"/>
      <c r="BF128" s="1084" t="s">
        <v>112</v>
      </c>
      <c r="BG128" s="1085"/>
      <c r="BH128" s="1085"/>
      <c r="BI128" s="1085"/>
      <c r="BJ128" s="1085"/>
      <c r="BK128" s="1085"/>
      <c r="BL128" s="1086"/>
      <c r="BM128" s="1084">
        <v>13.01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465</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466</v>
      </c>
      <c r="X129" s="1104"/>
      <c r="Y129" s="1104"/>
      <c r="Z129" s="1105"/>
      <c r="AA129" s="988">
        <v>12514225</v>
      </c>
      <c r="AB129" s="989"/>
      <c r="AC129" s="989"/>
      <c r="AD129" s="989"/>
      <c r="AE129" s="990"/>
      <c r="AF129" s="991">
        <v>12680588</v>
      </c>
      <c r="AG129" s="989"/>
      <c r="AH129" s="989"/>
      <c r="AI129" s="989"/>
      <c r="AJ129" s="990"/>
      <c r="AK129" s="991">
        <v>12366363</v>
      </c>
      <c r="AL129" s="989"/>
      <c r="AM129" s="989"/>
      <c r="AN129" s="989"/>
      <c r="AO129" s="990"/>
      <c r="AP129" s="1106"/>
      <c r="AQ129" s="1107"/>
      <c r="AR129" s="1107"/>
      <c r="AS129" s="1107"/>
      <c r="AT129" s="1108"/>
      <c r="AU129" s="237"/>
      <c r="AV129" s="237"/>
      <c r="AW129" s="237"/>
      <c r="AX129" s="1097" t="s">
        <v>467</v>
      </c>
      <c r="AY129" s="980"/>
      <c r="AZ129" s="980"/>
      <c r="BA129" s="980"/>
      <c r="BB129" s="980"/>
      <c r="BC129" s="980"/>
      <c r="BD129" s="980"/>
      <c r="BE129" s="981"/>
      <c r="BF129" s="1098" t="s">
        <v>112</v>
      </c>
      <c r="BG129" s="1099"/>
      <c r="BH129" s="1099"/>
      <c r="BI129" s="1099"/>
      <c r="BJ129" s="1099"/>
      <c r="BK129" s="1099"/>
      <c r="BL129" s="1100"/>
      <c r="BM129" s="1098">
        <v>18.010000000000002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469</v>
      </c>
      <c r="X130" s="1104"/>
      <c r="Y130" s="1104"/>
      <c r="Z130" s="1105"/>
      <c r="AA130" s="988">
        <v>2240343</v>
      </c>
      <c r="AB130" s="989"/>
      <c r="AC130" s="989"/>
      <c r="AD130" s="989"/>
      <c r="AE130" s="990"/>
      <c r="AF130" s="991">
        <v>2143132</v>
      </c>
      <c r="AG130" s="989"/>
      <c r="AH130" s="989"/>
      <c r="AI130" s="989"/>
      <c r="AJ130" s="990"/>
      <c r="AK130" s="991">
        <v>2054818</v>
      </c>
      <c r="AL130" s="989"/>
      <c r="AM130" s="989"/>
      <c r="AN130" s="989"/>
      <c r="AO130" s="990"/>
      <c r="AP130" s="1106"/>
      <c r="AQ130" s="1107"/>
      <c r="AR130" s="1107"/>
      <c r="AS130" s="1107"/>
      <c r="AT130" s="1108"/>
      <c r="AU130" s="237"/>
      <c r="AV130" s="237"/>
      <c r="AW130" s="237"/>
      <c r="AX130" s="1097" t="s">
        <v>470</v>
      </c>
      <c r="AY130" s="980"/>
      <c r="AZ130" s="980"/>
      <c r="BA130" s="980"/>
      <c r="BB130" s="980"/>
      <c r="BC130" s="980"/>
      <c r="BD130" s="980"/>
      <c r="BE130" s="981"/>
      <c r="BF130" s="1134">
        <v>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471</v>
      </c>
      <c r="X131" s="1142"/>
      <c r="Y131" s="1142"/>
      <c r="Z131" s="1143"/>
      <c r="AA131" s="1035">
        <v>10273882</v>
      </c>
      <c r="AB131" s="1014"/>
      <c r="AC131" s="1014"/>
      <c r="AD131" s="1014"/>
      <c r="AE131" s="1015"/>
      <c r="AF131" s="1013">
        <v>10537456</v>
      </c>
      <c r="AG131" s="1014"/>
      <c r="AH131" s="1014"/>
      <c r="AI131" s="1014"/>
      <c r="AJ131" s="1015"/>
      <c r="AK131" s="1013">
        <v>10311545</v>
      </c>
      <c r="AL131" s="1014"/>
      <c r="AM131" s="1014"/>
      <c r="AN131" s="1014"/>
      <c r="AO131" s="1015"/>
      <c r="AP131" s="1144"/>
      <c r="AQ131" s="1145"/>
      <c r="AR131" s="1145"/>
      <c r="AS131" s="1145"/>
      <c r="AT131" s="1146"/>
      <c r="AU131" s="237"/>
      <c r="AV131" s="237"/>
      <c r="AW131" s="237"/>
      <c r="AX131" s="1116" t="s">
        <v>472</v>
      </c>
      <c r="AY131" s="1067"/>
      <c r="AZ131" s="1067"/>
      <c r="BA131" s="1067"/>
      <c r="BB131" s="1067"/>
      <c r="BC131" s="1067"/>
      <c r="BD131" s="1067"/>
      <c r="BE131" s="1068"/>
      <c r="BF131" s="1117">
        <v>18.899999999999999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474</v>
      </c>
      <c r="W132" s="1127"/>
      <c r="X132" s="1127"/>
      <c r="Y132" s="1127"/>
      <c r="Z132" s="1128"/>
      <c r="AA132" s="1129">
        <v>10.167257129999999</v>
      </c>
      <c r="AB132" s="1130"/>
      <c r="AC132" s="1130"/>
      <c r="AD132" s="1130"/>
      <c r="AE132" s="1131"/>
      <c r="AF132" s="1132">
        <v>8.8794202319999993</v>
      </c>
      <c r="AG132" s="1130"/>
      <c r="AH132" s="1130"/>
      <c r="AI132" s="1130"/>
      <c r="AJ132" s="1131"/>
      <c r="AK132" s="1132">
        <v>8.1020448439999999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475</v>
      </c>
      <c r="W133" s="1110"/>
      <c r="X133" s="1110"/>
      <c r="Y133" s="1110"/>
      <c r="Z133" s="1111"/>
      <c r="AA133" s="1112">
        <v>10.4</v>
      </c>
      <c r="AB133" s="1113"/>
      <c r="AC133" s="1113"/>
      <c r="AD133" s="1113"/>
      <c r="AE133" s="1114"/>
      <c r="AF133" s="1112">
        <v>9.6999999999999993</v>
      </c>
      <c r="AG133" s="1113"/>
      <c r="AH133" s="1113"/>
      <c r="AI133" s="1113"/>
      <c r="AJ133" s="1114"/>
      <c r="AK133" s="1112">
        <v>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476</v>
      </c>
      <c r="B5" s="248"/>
      <c r="C5" s="248"/>
      <c r="D5" s="248"/>
      <c r="E5" s="248"/>
      <c r="F5" s="248"/>
      <c r="G5" s="248"/>
      <c r="H5" s="248"/>
      <c r="I5" s="248"/>
      <c r="J5" s="248"/>
      <c r="K5" s="248"/>
      <c r="L5" s="248"/>
      <c r="M5" s="248"/>
      <c r="N5" s="248"/>
      <c r="O5" s="249"/>
    </row>
    <row r="6" spans="1:16">
      <c r="A6" s="250"/>
      <c r="B6" s="246"/>
      <c r="C6" s="246"/>
      <c r="D6" s="246"/>
      <c r="E6" s="246"/>
      <c r="F6" s="246"/>
      <c r="G6" s="251" t="s">
        <v>477</v>
      </c>
      <c r="H6" s="251"/>
      <c r="I6" s="251"/>
      <c r="J6" s="251"/>
      <c r="K6" s="246"/>
      <c r="L6" s="246"/>
      <c r="M6" s="246"/>
      <c r="N6" s="246"/>
    </row>
    <row r="7" spans="1:16">
      <c r="A7" s="250"/>
      <c r="B7" s="246"/>
      <c r="C7" s="246"/>
      <c r="D7" s="246"/>
      <c r="E7" s="246"/>
      <c r="F7" s="246"/>
      <c r="G7" s="253"/>
      <c r="H7" s="254"/>
      <c r="I7" s="254"/>
      <c r="J7" s="255"/>
      <c r="K7" s="1150" t="s">
        <v>478</v>
      </c>
      <c r="L7" s="256"/>
      <c r="M7" s="257" t="s">
        <v>479</v>
      </c>
      <c r="N7" s="258"/>
    </row>
    <row r="8" spans="1:16">
      <c r="A8" s="250"/>
      <c r="B8" s="246"/>
      <c r="C8" s="246"/>
      <c r="D8" s="246"/>
      <c r="E8" s="246"/>
      <c r="F8" s="246"/>
      <c r="G8" s="259"/>
      <c r="H8" s="260"/>
      <c r="I8" s="260"/>
      <c r="J8" s="261"/>
      <c r="K8" s="1151"/>
      <c r="L8" s="262" t="s">
        <v>480</v>
      </c>
      <c r="M8" s="263" t="s">
        <v>481</v>
      </c>
      <c r="N8" s="264" t="s">
        <v>482</v>
      </c>
    </row>
    <row r="9" spans="1:16">
      <c r="A9" s="250"/>
      <c r="B9" s="246"/>
      <c r="C9" s="246"/>
      <c r="D9" s="246"/>
      <c r="E9" s="246"/>
      <c r="F9" s="246"/>
      <c r="G9" s="1152" t="s">
        <v>483</v>
      </c>
      <c r="H9" s="1153"/>
      <c r="I9" s="1153"/>
      <c r="J9" s="1154"/>
      <c r="K9" s="265">
        <v>2351672</v>
      </c>
      <c r="L9" s="266">
        <v>70038</v>
      </c>
      <c r="M9" s="267">
        <v>68135</v>
      </c>
      <c r="N9" s="268">
        <v>2.8</v>
      </c>
    </row>
    <row r="10" spans="1:16">
      <c r="A10" s="250"/>
      <c r="B10" s="246"/>
      <c r="C10" s="246"/>
      <c r="D10" s="246"/>
      <c r="E10" s="246"/>
      <c r="F10" s="246"/>
      <c r="G10" s="1152" t="s">
        <v>484</v>
      </c>
      <c r="H10" s="1153"/>
      <c r="I10" s="1153"/>
      <c r="J10" s="1154"/>
      <c r="K10" s="269">
        <v>309362</v>
      </c>
      <c r="L10" s="270">
        <v>9214</v>
      </c>
      <c r="M10" s="271">
        <v>7843</v>
      </c>
      <c r="N10" s="272">
        <v>17.5</v>
      </c>
    </row>
    <row r="11" spans="1:16" ht="13.5" customHeight="1">
      <c r="A11" s="250"/>
      <c r="B11" s="246"/>
      <c r="C11" s="246"/>
      <c r="D11" s="246"/>
      <c r="E11" s="246"/>
      <c r="F11" s="246"/>
      <c r="G11" s="1152" t="s">
        <v>485</v>
      </c>
      <c r="H11" s="1153"/>
      <c r="I11" s="1153"/>
      <c r="J11" s="1154"/>
      <c r="K11" s="269">
        <v>417673</v>
      </c>
      <c r="L11" s="270">
        <v>12439</v>
      </c>
      <c r="M11" s="271">
        <v>8431</v>
      </c>
      <c r="N11" s="272">
        <v>47.5</v>
      </c>
    </row>
    <row r="12" spans="1:16" ht="13.5" customHeight="1">
      <c r="A12" s="250"/>
      <c r="B12" s="246"/>
      <c r="C12" s="246"/>
      <c r="D12" s="246"/>
      <c r="E12" s="246"/>
      <c r="F12" s="246"/>
      <c r="G12" s="1152" t="s">
        <v>486</v>
      </c>
      <c r="H12" s="1153"/>
      <c r="I12" s="1153"/>
      <c r="J12" s="1154"/>
      <c r="K12" s="269">
        <v>9587</v>
      </c>
      <c r="L12" s="270">
        <v>286</v>
      </c>
      <c r="M12" s="271">
        <v>1146</v>
      </c>
      <c r="N12" s="272">
        <v>-75</v>
      </c>
    </row>
    <row r="13" spans="1:16" ht="13.5" customHeight="1">
      <c r="A13" s="250"/>
      <c r="B13" s="246"/>
      <c r="C13" s="246"/>
      <c r="D13" s="246"/>
      <c r="E13" s="246"/>
      <c r="F13" s="246"/>
      <c r="G13" s="1152" t="s">
        <v>487</v>
      </c>
      <c r="H13" s="1153"/>
      <c r="I13" s="1153"/>
      <c r="J13" s="1154"/>
      <c r="K13" s="269" t="s">
        <v>488</v>
      </c>
      <c r="L13" s="270" t="s">
        <v>488</v>
      </c>
      <c r="M13" s="271">
        <v>13</v>
      </c>
      <c r="N13" s="272" t="s">
        <v>488</v>
      </c>
    </row>
    <row r="14" spans="1:16" ht="13.5" customHeight="1">
      <c r="A14" s="250"/>
      <c r="B14" s="246"/>
      <c r="C14" s="246"/>
      <c r="D14" s="246"/>
      <c r="E14" s="246"/>
      <c r="F14" s="246"/>
      <c r="G14" s="1152" t="s">
        <v>489</v>
      </c>
      <c r="H14" s="1153"/>
      <c r="I14" s="1153"/>
      <c r="J14" s="1154"/>
      <c r="K14" s="269">
        <v>44685</v>
      </c>
      <c r="L14" s="270">
        <v>1331</v>
      </c>
      <c r="M14" s="271">
        <v>2999</v>
      </c>
      <c r="N14" s="272">
        <v>-55.6</v>
      </c>
    </row>
    <row r="15" spans="1:16" ht="13.5" customHeight="1">
      <c r="A15" s="250"/>
      <c r="B15" s="246"/>
      <c r="C15" s="246"/>
      <c r="D15" s="246"/>
      <c r="E15" s="246"/>
      <c r="F15" s="246"/>
      <c r="G15" s="1152" t="s">
        <v>490</v>
      </c>
      <c r="H15" s="1153"/>
      <c r="I15" s="1153"/>
      <c r="J15" s="1154"/>
      <c r="K15" s="269">
        <v>98221</v>
      </c>
      <c r="L15" s="270">
        <v>2925</v>
      </c>
      <c r="M15" s="271">
        <v>1559</v>
      </c>
      <c r="N15" s="272">
        <v>87.6</v>
      </c>
    </row>
    <row r="16" spans="1:16">
      <c r="A16" s="250"/>
      <c r="B16" s="246"/>
      <c r="C16" s="246"/>
      <c r="D16" s="246"/>
      <c r="E16" s="246"/>
      <c r="F16" s="246"/>
      <c r="G16" s="1155" t="s">
        <v>491</v>
      </c>
      <c r="H16" s="1156"/>
      <c r="I16" s="1156"/>
      <c r="J16" s="1157"/>
      <c r="K16" s="270">
        <v>-214522</v>
      </c>
      <c r="L16" s="270">
        <v>-6389</v>
      </c>
      <c r="M16" s="271">
        <v>-6577</v>
      </c>
      <c r="N16" s="272">
        <v>-2.9</v>
      </c>
    </row>
    <row r="17" spans="1:16">
      <c r="A17" s="250"/>
      <c r="B17" s="246"/>
      <c r="C17" s="246"/>
      <c r="D17" s="246"/>
      <c r="E17" s="246"/>
      <c r="F17" s="246"/>
      <c r="G17" s="1155" t="s">
        <v>169</v>
      </c>
      <c r="H17" s="1156"/>
      <c r="I17" s="1156"/>
      <c r="J17" s="1157"/>
      <c r="K17" s="270">
        <v>3016678</v>
      </c>
      <c r="L17" s="270">
        <v>89844</v>
      </c>
      <c r="M17" s="271">
        <v>83548</v>
      </c>
      <c r="N17" s="272">
        <v>7.5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492</v>
      </c>
      <c r="H19" s="246"/>
      <c r="I19" s="246"/>
      <c r="J19" s="246"/>
      <c r="K19" s="246"/>
      <c r="L19" s="246"/>
      <c r="M19" s="246"/>
      <c r="N19" s="246"/>
    </row>
    <row r="20" spans="1:16">
      <c r="A20" s="250"/>
      <c r="B20" s="246"/>
      <c r="C20" s="246"/>
      <c r="D20" s="246"/>
      <c r="E20" s="246"/>
      <c r="F20" s="246"/>
      <c r="G20" s="274"/>
      <c r="H20" s="275"/>
      <c r="I20" s="275"/>
      <c r="J20" s="276"/>
      <c r="K20" s="277" t="s">
        <v>493</v>
      </c>
      <c r="L20" s="278" t="s">
        <v>494</v>
      </c>
      <c r="M20" s="279" t="s">
        <v>495</v>
      </c>
      <c r="N20" s="280"/>
    </row>
    <row r="21" spans="1:16" s="286" customFormat="1">
      <c r="A21" s="281"/>
      <c r="B21" s="251"/>
      <c r="C21" s="251"/>
      <c r="D21" s="251"/>
      <c r="E21" s="251"/>
      <c r="F21" s="251"/>
      <c r="G21" s="1147" t="s">
        <v>496</v>
      </c>
      <c r="H21" s="1148"/>
      <c r="I21" s="1148"/>
      <c r="J21" s="1149"/>
      <c r="K21" s="282">
        <v>9.17</v>
      </c>
      <c r="L21" s="283">
        <v>8.0299999999999994</v>
      </c>
      <c r="M21" s="284">
        <v>1.1399999999999999</v>
      </c>
      <c r="N21" s="251"/>
      <c r="O21" s="285"/>
      <c r="P21" s="281"/>
    </row>
    <row r="22" spans="1:16" s="286" customFormat="1">
      <c r="A22" s="281"/>
      <c r="B22" s="251"/>
      <c r="C22" s="251"/>
      <c r="D22" s="251"/>
      <c r="E22" s="251"/>
      <c r="F22" s="251"/>
      <c r="G22" s="1147" t="s">
        <v>497</v>
      </c>
      <c r="H22" s="1148"/>
      <c r="I22" s="1148"/>
      <c r="J22" s="1149"/>
      <c r="K22" s="287">
        <v>92.4</v>
      </c>
      <c r="L22" s="288">
        <v>97.6</v>
      </c>
      <c r="M22" s="289">
        <v>-5.2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500</v>
      </c>
      <c r="H29" s="251"/>
      <c r="I29" s="251"/>
      <c r="J29" s="251"/>
      <c r="K29" s="246"/>
      <c r="L29" s="246"/>
      <c r="M29" s="246"/>
      <c r="N29" s="246"/>
      <c r="O29" s="295"/>
    </row>
    <row r="30" spans="1:16">
      <c r="A30" s="250"/>
      <c r="B30" s="246"/>
      <c r="C30" s="246"/>
      <c r="D30" s="246"/>
      <c r="E30" s="246"/>
      <c r="F30" s="246"/>
      <c r="G30" s="253"/>
      <c r="H30" s="254"/>
      <c r="I30" s="254"/>
      <c r="J30" s="255"/>
      <c r="K30" s="1150" t="s">
        <v>478</v>
      </c>
      <c r="L30" s="256"/>
      <c r="M30" s="257" t="s">
        <v>479</v>
      </c>
      <c r="N30" s="258"/>
    </row>
    <row r="31" spans="1:16">
      <c r="A31" s="250"/>
      <c r="B31" s="246"/>
      <c r="C31" s="246"/>
      <c r="D31" s="246"/>
      <c r="E31" s="246"/>
      <c r="F31" s="246"/>
      <c r="G31" s="259"/>
      <c r="H31" s="260"/>
      <c r="I31" s="260"/>
      <c r="J31" s="261"/>
      <c r="K31" s="1151"/>
      <c r="L31" s="262" t="s">
        <v>480</v>
      </c>
      <c r="M31" s="263" t="s">
        <v>481</v>
      </c>
      <c r="N31" s="264" t="s">
        <v>482</v>
      </c>
    </row>
    <row r="32" spans="1:16" ht="27" customHeight="1">
      <c r="A32" s="250"/>
      <c r="B32" s="246"/>
      <c r="C32" s="246"/>
      <c r="D32" s="246"/>
      <c r="E32" s="246"/>
      <c r="F32" s="246"/>
      <c r="G32" s="1163" t="s">
        <v>501</v>
      </c>
      <c r="H32" s="1164"/>
      <c r="I32" s="1164"/>
      <c r="J32" s="1165"/>
      <c r="K32" s="296">
        <v>1767907</v>
      </c>
      <c r="L32" s="296">
        <v>52652</v>
      </c>
      <c r="M32" s="297">
        <v>50382</v>
      </c>
      <c r="N32" s="298">
        <v>4.5</v>
      </c>
    </row>
    <row r="33" spans="1:16" ht="13.5" customHeight="1">
      <c r="A33" s="250"/>
      <c r="B33" s="246"/>
      <c r="C33" s="246"/>
      <c r="D33" s="246"/>
      <c r="E33" s="246"/>
      <c r="F33" s="246"/>
      <c r="G33" s="1163" t="s">
        <v>502</v>
      </c>
      <c r="H33" s="1164"/>
      <c r="I33" s="1164"/>
      <c r="J33" s="1165"/>
      <c r="K33" s="296" t="s">
        <v>488</v>
      </c>
      <c r="L33" s="296" t="s">
        <v>488</v>
      </c>
      <c r="M33" s="297" t="s">
        <v>488</v>
      </c>
      <c r="N33" s="298" t="s">
        <v>488</v>
      </c>
    </row>
    <row r="34" spans="1:16" ht="27" customHeight="1">
      <c r="A34" s="250"/>
      <c r="B34" s="246"/>
      <c r="C34" s="246"/>
      <c r="D34" s="246"/>
      <c r="E34" s="246"/>
      <c r="F34" s="246"/>
      <c r="G34" s="1163" t="s">
        <v>503</v>
      </c>
      <c r="H34" s="1164"/>
      <c r="I34" s="1164"/>
      <c r="J34" s="1165"/>
      <c r="K34" s="296" t="s">
        <v>488</v>
      </c>
      <c r="L34" s="296" t="s">
        <v>488</v>
      </c>
      <c r="M34" s="297">
        <v>67</v>
      </c>
      <c r="N34" s="298" t="s">
        <v>488</v>
      </c>
    </row>
    <row r="35" spans="1:16" ht="27" customHeight="1">
      <c r="A35" s="250"/>
      <c r="B35" s="246"/>
      <c r="C35" s="246"/>
      <c r="D35" s="246"/>
      <c r="E35" s="246"/>
      <c r="F35" s="246"/>
      <c r="G35" s="1163" t="s">
        <v>504</v>
      </c>
      <c r="H35" s="1164"/>
      <c r="I35" s="1164"/>
      <c r="J35" s="1165"/>
      <c r="K35" s="296">
        <v>1206965</v>
      </c>
      <c r="L35" s="296">
        <v>35946</v>
      </c>
      <c r="M35" s="297">
        <v>21211</v>
      </c>
      <c r="N35" s="298">
        <v>69.5</v>
      </c>
    </row>
    <row r="36" spans="1:16" ht="27" customHeight="1">
      <c r="A36" s="250"/>
      <c r="B36" s="246"/>
      <c r="C36" s="246"/>
      <c r="D36" s="246"/>
      <c r="E36" s="246"/>
      <c r="F36" s="246"/>
      <c r="G36" s="1163" t="s">
        <v>505</v>
      </c>
      <c r="H36" s="1164"/>
      <c r="I36" s="1164"/>
      <c r="J36" s="1165"/>
      <c r="K36" s="296">
        <v>25245</v>
      </c>
      <c r="L36" s="296">
        <v>752</v>
      </c>
      <c r="M36" s="297">
        <v>3327</v>
      </c>
      <c r="N36" s="298">
        <v>-77.400000000000006</v>
      </c>
    </row>
    <row r="37" spans="1:16" ht="13.5" customHeight="1">
      <c r="A37" s="250"/>
      <c r="B37" s="246"/>
      <c r="C37" s="246"/>
      <c r="D37" s="246"/>
      <c r="E37" s="246"/>
      <c r="F37" s="246"/>
      <c r="G37" s="1163" t="s">
        <v>506</v>
      </c>
      <c r="H37" s="1164"/>
      <c r="I37" s="1164"/>
      <c r="J37" s="1165"/>
      <c r="K37" s="296">
        <v>39057</v>
      </c>
      <c r="L37" s="296">
        <v>1163</v>
      </c>
      <c r="M37" s="297">
        <v>797</v>
      </c>
      <c r="N37" s="298">
        <v>45.9</v>
      </c>
    </row>
    <row r="38" spans="1:16" ht="27" customHeight="1">
      <c r="A38" s="250"/>
      <c r="B38" s="246"/>
      <c r="C38" s="246"/>
      <c r="D38" s="246"/>
      <c r="E38" s="246"/>
      <c r="F38" s="246"/>
      <c r="G38" s="1166" t="s">
        <v>507</v>
      </c>
      <c r="H38" s="1167"/>
      <c r="I38" s="1167"/>
      <c r="J38" s="1168"/>
      <c r="K38" s="299">
        <v>4</v>
      </c>
      <c r="L38" s="299">
        <v>0</v>
      </c>
      <c r="M38" s="300">
        <v>3</v>
      </c>
      <c r="N38" s="301">
        <v>-100</v>
      </c>
      <c r="O38" s="295"/>
    </row>
    <row r="39" spans="1:16">
      <c r="A39" s="250"/>
      <c r="B39" s="246"/>
      <c r="C39" s="246"/>
      <c r="D39" s="246"/>
      <c r="E39" s="246"/>
      <c r="F39" s="246"/>
      <c r="G39" s="1166" t="s">
        <v>508</v>
      </c>
      <c r="H39" s="1167"/>
      <c r="I39" s="1167"/>
      <c r="J39" s="1168"/>
      <c r="K39" s="302">
        <v>-148914</v>
      </c>
      <c r="L39" s="302">
        <v>-4435</v>
      </c>
      <c r="M39" s="303">
        <v>-4757</v>
      </c>
      <c r="N39" s="304">
        <v>-6.8</v>
      </c>
      <c r="O39" s="295"/>
    </row>
    <row r="40" spans="1:16" ht="27" customHeight="1">
      <c r="A40" s="250"/>
      <c r="B40" s="246"/>
      <c r="C40" s="246"/>
      <c r="D40" s="246"/>
      <c r="E40" s="246"/>
      <c r="F40" s="246"/>
      <c r="G40" s="1163" t="s">
        <v>509</v>
      </c>
      <c r="H40" s="1164"/>
      <c r="I40" s="1164"/>
      <c r="J40" s="1165"/>
      <c r="K40" s="302">
        <v>-2054818</v>
      </c>
      <c r="L40" s="302">
        <v>-61197</v>
      </c>
      <c r="M40" s="303">
        <v>-48278</v>
      </c>
      <c r="N40" s="304">
        <v>26.8</v>
      </c>
      <c r="O40" s="295"/>
    </row>
    <row r="41" spans="1:16">
      <c r="A41" s="250"/>
      <c r="B41" s="246"/>
      <c r="C41" s="246"/>
      <c r="D41" s="246"/>
      <c r="E41" s="246"/>
      <c r="F41" s="246"/>
      <c r="G41" s="1169" t="s">
        <v>280</v>
      </c>
      <c r="H41" s="1170"/>
      <c r="I41" s="1170"/>
      <c r="J41" s="1171"/>
      <c r="K41" s="296">
        <v>835446</v>
      </c>
      <c r="L41" s="302">
        <v>24881</v>
      </c>
      <c r="M41" s="303">
        <v>22752</v>
      </c>
      <c r="N41" s="304">
        <v>9.4</v>
      </c>
      <c r="O41" s="295"/>
    </row>
    <row r="42" spans="1:16">
      <c r="A42" s="250"/>
      <c r="B42" s="246"/>
      <c r="C42" s="246"/>
      <c r="D42" s="246"/>
      <c r="E42" s="246"/>
      <c r="F42" s="246"/>
      <c r="G42" s="305" t="s">
        <v>510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511</v>
      </c>
      <c r="B47" s="246"/>
      <c r="C47" s="246"/>
      <c r="D47" s="246"/>
      <c r="E47" s="246"/>
      <c r="F47" s="246"/>
      <c r="G47" s="246"/>
      <c r="H47" s="246"/>
      <c r="I47" s="246"/>
      <c r="J47" s="246"/>
      <c r="K47" s="246"/>
      <c r="L47" s="246"/>
      <c r="M47" s="246"/>
      <c r="N47" s="246"/>
    </row>
    <row r="48" spans="1:16">
      <c r="A48" s="250"/>
      <c r="B48" s="246"/>
      <c r="C48" s="246"/>
      <c r="D48" s="246"/>
      <c r="E48" s="246"/>
      <c r="F48" s="246"/>
      <c r="G48" s="310" t="s">
        <v>512</v>
      </c>
      <c r="H48" s="310"/>
      <c r="I48" s="310"/>
      <c r="J48" s="310"/>
      <c r="K48" s="310"/>
      <c r="L48" s="310"/>
      <c r="M48" s="311"/>
      <c r="N48" s="310"/>
    </row>
    <row r="49" spans="1:14" ht="13.5" customHeight="1">
      <c r="A49" s="250"/>
      <c r="B49" s="246"/>
      <c r="C49" s="246"/>
      <c r="D49" s="246"/>
      <c r="E49" s="246"/>
      <c r="F49" s="246"/>
      <c r="G49" s="312"/>
      <c r="H49" s="313"/>
      <c r="I49" s="1158" t="s">
        <v>478</v>
      </c>
      <c r="J49" s="1160" t="s">
        <v>513</v>
      </c>
      <c r="K49" s="1161"/>
      <c r="L49" s="1161"/>
      <c r="M49" s="1161"/>
      <c r="N49" s="1162"/>
    </row>
    <row r="50" spans="1:14">
      <c r="A50" s="250"/>
      <c r="B50" s="246"/>
      <c r="C50" s="246"/>
      <c r="D50" s="246"/>
      <c r="E50" s="246"/>
      <c r="F50" s="246"/>
      <c r="G50" s="314"/>
      <c r="H50" s="315"/>
      <c r="I50" s="1159"/>
      <c r="J50" s="316" t="s">
        <v>514</v>
      </c>
      <c r="K50" s="317" t="s">
        <v>515</v>
      </c>
      <c r="L50" s="318" t="s">
        <v>516</v>
      </c>
      <c r="M50" s="319" t="s">
        <v>517</v>
      </c>
      <c r="N50" s="320" t="s">
        <v>518</v>
      </c>
    </row>
    <row r="51" spans="1:14">
      <c r="A51" s="250"/>
      <c r="B51" s="246"/>
      <c r="C51" s="246"/>
      <c r="D51" s="246"/>
      <c r="E51" s="246"/>
      <c r="F51" s="246"/>
      <c r="G51" s="312" t="s">
        <v>519</v>
      </c>
      <c r="H51" s="313"/>
      <c r="I51" s="321">
        <v>3717683</v>
      </c>
      <c r="J51" s="322">
        <v>105356</v>
      </c>
      <c r="K51" s="323">
        <v>39.299999999999997</v>
      </c>
      <c r="L51" s="324">
        <v>75709</v>
      </c>
      <c r="M51" s="325">
        <v>12.7</v>
      </c>
      <c r="N51" s="326">
        <v>26.6</v>
      </c>
    </row>
    <row r="52" spans="1:14">
      <c r="A52" s="250"/>
      <c r="B52" s="246"/>
      <c r="C52" s="246"/>
      <c r="D52" s="246"/>
      <c r="E52" s="246"/>
      <c r="F52" s="246"/>
      <c r="G52" s="327"/>
      <c r="H52" s="328" t="s">
        <v>520</v>
      </c>
      <c r="I52" s="329">
        <v>1993904</v>
      </c>
      <c r="J52" s="330">
        <v>56505</v>
      </c>
      <c r="K52" s="331">
        <v>18.8</v>
      </c>
      <c r="L52" s="332">
        <v>35212</v>
      </c>
      <c r="M52" s="333">
        <v>0</v>
      </c>
      <c r="N52" s="334">
        <v>18.8</v>
      </c>
    </row>
    <row r="53" spans="1:14">
      <c r="A53" s="250"/>
      <c r="B53" s="246"/>
      <c r="C53" s="246"/>
      <c r="D53" s="246"/>
      <c r="E53" s="246"/>
      <c r="F53" s="246"/>
      <c r="G53" s="312" t="s">
        <v>521</v>
      </c>
      <c r="H53" s="313"/>
      <c r="I53" s="321">
        <v>3633033</v>
      </c>
      <c r="J53" s="322">
        <v>103443</v>
      </c>
      <c r="K53" s="323">
        <v>-1.8</v>
      </c>
      <c r="L53" s="324">
        <v>90961</v>
      </c>
      <c r="M53" s="325">
        <v>20.100000000000001</v>
      </c>
      <c r="N53" s="326">
        <v>-21.9</v>
      </c>
    </row>
    <row r="54" spans="1:14">
      <c r="A54" s="250"/>
      <c r="B54" s="246"/>
      <c r="C54" s="246"/>
      <c r="D54" s="246"/>
      <c r="E54" s="246"/>
      <c r="F54" s="246"/>
      <c r="G54" s="327"/>
      <c r="H54" s="328" t="s">
        <v>520</v>
      </c>
      <c r="I54" s="329">
        <v>1996919</v>
      </c>
      <c r="J54" s="330">
        <v>56858</v>
      </c>
      <c r="K54" s="331">
        <v>0.6</v>
      </c>
      <c r="L54" s="332">
        <v>37720</v>
      </c>
      <c r="M54" s="333">
        <v>7.1</v>
      </c>
      <c r="N54" s="334">
        <v>-6.5</v>
      </c>
    </row>
    <row r="55" spans="1:14">
      <c r="A55" s="250"/>
      <c r="B55" s="246"/>
      <c r="C55" s="246"/>
      <c r="D55" s="246"/>
      <c r="E55" s="246"/>
      <c r="F55" s="246"/>
      <c r="G55" s="312" t="s">
        <v>522</v>
      </c>
      <c r="H55" s="313"/>
      <c r="I55" s="321">
        <v>2714471</v>
      </c>
      <c r="J55" s="322">
        <v>78505</v>
      </c>
      <c r="K55" s="323">
        <v>-24.1</v>
      </c>
      <c r="L55" s="324">
        <v>106614</v>
      </c>
      <c r="M55" s="325">
        <v>17.2</v>
      </c>
      <c r="N55" s="326">
        <v>-41.3</v>
      </c>
    </row>
    <row r="56" spans="1:14">
      <c r="A56" s="250"/>
      <c r="B56" s="246"/>
      <c r="C56" s="246"/>
      <c r="D56" s="246"/>
      <c r="E56" s="246"/>
      <c r="F56" s="246"/>
      <c r="G56" s="327"/>
      <c r="H56" s="328" t="s">
        <v>520</v>
      </c>
      <c r="I56" s="329">
        <v>1808038</v>
      </c>
      <c r="J56" s="330">
        <v>52290</v>
      </c>
      <c r="K56" s="331">
        <v>-8</v>
      </c>
      <c r="L56" s="332">
        <v>45545</v>
      </c>
      <c r="M56" s="333">
        <v>20.7</v>
      </c>
      <c r="N56" s="334">
        <v>-28.7</v>
      </c>
    </row>
    <row r="57" spans="1:14">
      <c r="A57" s="250"/>
      <c r="B57" s="246"/>
      <c r="C57" s="246"/>
      <c r="D57" s="246"/>
      <c r="E57" s="246"/>
      <c r="F57" s="246"/>
      <c r="G57" s="312" t="s">
        <v>523</v>
      </c>
      <c r="H57" s="313"/>
      <c r="I57" s="321">
        <v>2428091</v>
      </c>
      <c r="J57" s="322">
        <v>71213</v>
      </c>
      <c r="K57" s="323">
        <v>-9.3000000000000007</v>
      </c>
      <c r="L57" s="324">
        <v>81768</v>
      </c>
      <c r="M57" s="325">
        <v>-23.3</v>
      </c>
      <c r="N57" s="326">
        <v>14</v>
      </c>
    </row>
    <row r="58" spans="1:14">
      <c r="A58" s="250"/>
      <c r="B58" s="246"/>
      <c r="C58" s="246"/>
      <c r="D58" s="246"/>
      <c r="E58" s="246"/>
      <c r="F58" s="246"/>
      <c r="G58" s="327"/>
      <c r="H58" s="328" t="s">
        <v>520</v>
      </c>
      <c r="I58" s="329">
        <v>1612803</v>
      </c>
      <c r="J58" s="330">
        <v>47302</v>
      </c>
      <c r="K58" s="331">
        <v>-9.5</v>
      </c>
      <c r="L58" s="332">
        <v>37917</v>
      </c>
      <c r="M58" s="333">
        <v>-16.7</v>
      </c>
      <c r="N58" s="334">
        <v>7.2</v>
      </c>
    </row>
    <row r="59" spans="1:14">
      <c r="A59" s="250"/>
      <c r="B59" s="246"/>
      <c r="C59" s="246"/>
      <c r="D59" s="246"/>
      <c r="E59" s="246"/>
      <c r="F59" s="246"/>
      <c r="G59" s="312" t="s">
        <v>524</v>
      </c>
      <c r="H59" s="313"/>
      <c r="I59" s="321">
        <v>4456111</v>
      </c>
      <c r="J59" s="322">
        <v>132713</v>
      </c>
      <c r="K59" s="323">
        <v>86.4</v>
      </c>
      <c r="L59" s="324">
        <v>65876</v>
      </c>
      <c r="M59" s="325">
        <v>-19.399999999999999</v>
      </c>
      <c r="N59" s="326">
        <v>105.8</v>
      </c>
    </row>
    <row r="60" spans="1:14">
      <c r="A60" s="250"/>
      <c r="B60" s="246"/>
      <c r="C60" s="246"/>
      <c r="D60" s="246"/>
      <c r="E60" s="246"/>
      <c r="F60" s="246"/>
      <c r="G60" s="327"/>
      <c r="H60" s="328" t="s">
        <v>520</v>
      </c>
      <c r="I60" s="335">
        <v>3385496</v>
      </c>
      <c r="J60" s="330">
        <v>100828</v>
      </c>
      <c r="K60" s="331">
        <v>113.2</v>
      </c>
      <c r="L60" s="332">
        <v>36484</v>
      </c>
      <c r="M60" s="333">
        <v>-3.8</v>
      </c>
      <c r="N60" s="334">
        <v>117</v>
      </c>
    </row>
    <row r="61" spans="1:14">
      <c r="A61" s="250"/>
      <c r="B61" s="246"/>
      <c r="C61" s="246"/>
      <c r="D61" s="246"/>
      <c r="E61" s="246"/>
      <c r="F61" s="246"/>
      <c r="G61" s="312" t="s">
        <v>525</v>
      </c>
      <c r="H61" s="336"/>
      <c r="I61" s="337">
        <v>3389878</v>
      </c>
      <c r="J61" s="338">
        <v>98246</v>
      </c>
      <c r="K61" s="339">
        <v>18.100000000000001</v>
      </c>
      <c r="L61" s="340">
        <v>84186</v>
      </c>
      <c r="M61" s="341">
        <v>1.5</v>
      </c>
      <c r="N61" s="326">
        <v>16.600000000000001</v>
      </c>
    </row>
    <row r="62" spans="1:14">
      <c r="A62" s="250"/>
      <c r="B62" s="246"/>
      <c r="C62" s="246"/>
      <c r="D62" s="246"/>
      <c r="E62" s="246"/>
      <c r="F62" s="246"/>
      <c r="G62" s="327"/>
      <c r="H62" s="328" t="s">
        <v>520</v>
      </c>
      <c r="I62" s="329">
        <v>2159432</v>
      </c>
      <c r="J62" s="330">
        <v>62757</v>
      </c>
      <c r="K62" s="331">
        <v>23</v>
      </c>
      <c r="L62" s="332">
        <v>38576</v>
      </c>
      <c r="M62" s="333">
        <v>1.5</v>
      </c>
      <c r="N62" s="334">
        <v>21.5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72" t="s">
        <v>3</v>
      </c>
      <c r="D47" s="1172"/>
      <c r="E47" s="1173"/>
      <c r="F47" s="11">
        <v>17.84</v>
      </c>
      <c r="G47" s="12">
        <v>22.41</v>
      </c>
      <c r="H47" s="12">
        <v>23.81</v>
      </c>
      <c r="I47" s="12">
        <v>40.049999999999997</v>
      </c>
      <c r="J47" s="13">
        <v>41.11</v>
      </c>
    </row>
    <row r="48" spans="2:10" ht="57.75" customHeight="1">
      <c r="B48" s="14"/>
      <c r="C48" s="1174" t="s">
        <v>4</v>
      </c>
      <c r="D48" s="1174"/>
      <c r="E48" s="1175"/>
      <c r="F48" s="15">
        <v>11.71</v>
      </c>
      <c r="G48" s="16">
        <v>12.32</v>
      </c>
      <c r="H48" s="16">
        <v>14.65</v>
      </c>
      <c r="I48" s="16">
        <v>16.350000000000001</v>
      </c>
      <c r="J48" s="17">
        <v>15.26</v>
      </c>
    </row>
    <row r="49" spans="2:10" ht="57.75" customHeight="1" thickBot="1">
      <c r="B49" s="18"/>
      <c r="C49" s="1176" t="s">
        <v>5</v>
      </c>
      <c r="D49" s="1176"/>
      <c r="E49" s="1177"/>
      <c r="F49" s="19">
        <v>4.5599999999999996</v>
      </c>
      <c r="G49" s="20">
        <v>7.71</v>
      </c>
      <c r="H49" s="20">
        <v>5.82</v>
      </c>
      <c r="I49" s="20">
        <v>20.8</v>
      </c>
      <c r="J49" s="21">
        <v>2.5499999999999998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WS14178</cp:lastModifiedBy>
  <cp:lastPrinted>2018-10-22T04:23:34Z</cp:lastPrinted>
  <dcterms:created xsi:type="dcterms:W3CDTF">2018-01-24T04:41:14Z</dcterms:created>
  <dcterms:modified xsi:type="dcterms:W3CDTF">2018-11-26T23:58:08Z</dcterms:modified>
  <cp:category/>
</cp:coreProperties>
</file>