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152173\340$\H29\1財政\0財政一般\6財政事情調査等\20170327　平成27年度財政状況資料集（5月公表分）の作成及び公表について・・・済\県報告\"/>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U37" i="9"/>
  <c r="C37" i="9"/>
  <c r="BE36" i="9"/>
  <c r="C36" i="9"/>
  <c r="C35" i="9"/>
  <c r="CO34" i="9"/>
  <c r="CO35" i="9" s="1"/>
  <c r="CO36" i="9" s="1"/>
  <c r="CO37" i="9" s="1"/>
  <c r="BW34" i="9"/>
  <c r="BW35" i="9" s="1"/>
  <c r="BW36" i="9" s="1"/>
  <c r="BW37" i="9" s="1"/>
  <c r="BW38" i="9" s="1"/>
  <c r="BW39" i="9" s="1"/>
  <c r="BW40" i="9" s="1"/>
  <c r="BW41" i="9" s="1"/>
  <c r="BW42" i="9" s="1"/>
  <c r="BW43" i="9" s="1"/>
  <c r="C34" i="9"/>
  <c r="AM34" i="9" l="1"/>
  <c r="AM35" i="9" s="1"/>
  <c r="AM36" i="9" s="1"/>
  <c r="AM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<sst xmlns="http://schemas.openxmlformats.org/spreadsheetml/2006/main" count="1043" uniqueCount="576">
  <si>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</si>
  <si>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</si>
  <si>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</si>
  <si>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</si>
  <si>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</si>
  <si>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</si>
  <si>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</si>
  <si>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</si>
  <si>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</si>
  <si>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</si>
  <si>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</si>
  <si>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</si>
  <si>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</si>
  <si>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</si>
  <si>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</si>
  <si>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</si>
  <si>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</si>
  <si>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</si>
  <si>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</si>
  <si>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</si>
  <si>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</si>
  <si>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</si>
  <si>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</si>
  <si>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</si>
  <si>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</si>
  <si>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</si>
  <si>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</si>
  <si>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</si>
  <si>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</si>
  <si>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</si>
  <si>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</si>
  <si>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</si>
  <si>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</si>
  <si>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</si>
  <si>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</si>
  <si>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</si>
  <si>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</si>
  <si>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</si>
  <si>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</si>
  <si>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</si>
  <si>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</si>
  <si>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</si>
  <si>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</si>
  <si>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</si>
  <si>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</si>
  <si>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</si>
  <si>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</si>
  <si>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</si>
  <si>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</si>
  <si>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</si>
  <si>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</si>
  <si>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</si>
  <si>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</si>
  <si>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</si>
  <si>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</si>
  <si>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</si>
  <si>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</si>
  <si>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</si>
  <si>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</si>
  <si>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</si>
  <si>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</si>
  <si>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</si>
  <si>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</si>
  <si>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</si>
  <si>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</si>
  <si>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</si>
  <si>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</si>
  <si>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</si>
  <si>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</si>
  <si>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</si>
  <si>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</si>
  <si>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</si>
  <si>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</si>
  <si>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</si>
  <si>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</si>
  <si>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</si>
  <si>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</si>
  <si>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</si>
  <si>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</si>
  <si>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</si>
  <si>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</si>
  <si>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</si>
  <si>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</si>
  <si>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</si>
  <si>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</si>
  <si>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</si>
  <si>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</si>
  <si>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</si>
  <si>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</si>
  <si>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</si>
  <si>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</si>
  <si>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</si>
  <si>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</si>
  <si>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</si>
  <si>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</si>
  <si>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</si>
  <si>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</si>
  <si>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</si>
  <si>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</si>
  <si>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</si>
  <si>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</si>
  <si>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</si>
  <si>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</si>
  <si>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</si>
  <si>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</si>
  <si>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</si>
  <si>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</si>
  <si>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</si>
  <si>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</si>
  <si>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</si>
  <si>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</si>
  <si>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</si>
  <si>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</si>
  <si>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</si>
  <si>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</si>
  <si>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</si>
  <si>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</si>
  <si>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</si>
  <si>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</si>
  <si>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</si>
  <si>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</si>
  <si>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</si>
  <si>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</si>
  <si>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</si>
  <si>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</si>
  <si>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</si>
  <si>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</si>
  <si>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</si>
  <si>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</si>
  <si>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</si>
  <si>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</si>
  <si>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</si>
  <si>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</si>
  <si>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</si>
  <si>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</si>
  <si>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</si>
  <si>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</si>
  <si>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</si>
  <si>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</si>
  <si>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</si>
  <si>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</si>
  <si>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</si>
  <si>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</si>
  <si>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</si>
  <si>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</si>
  <si>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</si>
  <si>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</si>
  <si>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</si>
  <si>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</si>
  <si>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</si>
  <si>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</si>
  <si>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</si>
  <si>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</si>
  <si>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</si>
  <si>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</si>
  <si>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</si>
  <si>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</si>
  <si>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</si>
  <si>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</si>
  <si>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</si>
  <si>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</si>
  <si>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</si>
  <si>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</si>
  <si>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</si>
  <si>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</si>
  <si>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</si>
  <si>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</si>
  <si>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</si>
  <si>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</si>
  <si>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</si>
  <si>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</si>
  <si>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</si>
  <si>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</si>
  <si>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</si>
  <si>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</si>
  <si>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</si>
  <si>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</si>
  <si>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</si>
  <si>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</si>
  <si>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</si>
  <si>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</si>
  <si>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</si>
  <si>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</si>
  <si>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</si>
  <si>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</si>
  <si>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</si>
  <si>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</si>
  <si>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</si>
  <si>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</si>
  <si>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</si>
  <si>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</si>
  <si>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</si>
  <si>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</si>
  <si>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</si>
  <si>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新潟県妙高市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</si>
  <si>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</si>
  <si>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</si>
  <si>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</si>
  <si>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</si>
  <si>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</si>
  <si>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</si>
  <si>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</si>
  <si>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</si>
  <si>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</si>
  <si>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</si>
  <si>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</si>
  <si>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</si>
  <si>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</si>
  <si>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</si>
  <si>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</si>
  <si>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</si>
  <si>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</si>
  <si>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</si>
  <si>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</si>
  <si>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</si>
  <si>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</si>
  <si>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</si>
  <si>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</si>
  <si>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</si>
  <si>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</si>
  <si>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</si>
  <si>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</si>
  <si>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</si>
  <si>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</si>
  <si>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</si>
  <si>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</si>
  <si>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</si>
  <si>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</si>
  <si>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</si>
  <si>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</si>
  <si>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</si>
  <si>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</si>
  <si>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</si>
  <si>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</si>
  <si>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</si>
  <si>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</si>
  <si>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</si>
  <si>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</si>
  <si>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</si>
  <si>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</si>
  <si>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</si>
  <si>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</si>
  <si>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</si>
  <si>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</si>
  <si>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</si>
  <si>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</si>
  <si>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</si>
  <si>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</si>
  <si>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</si>
  <si>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</si>
  <si>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</si>
  <si>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</si>
  <si>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</si>
  <si>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</si>
  <si>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</si>
  <si>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</si>
  <si>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</si>
  <si>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</si>
  <si>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</si>
  <si>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</si>
  <si>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</si>
  <si>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</si>
  <si>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</si>
  <si>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</si>
  <si>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</si>
  <si>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</si>
  <si>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</si>
  <si>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</si>
  <si>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</si>
  <si>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</si>
  <si>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</si>
  <si>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</si>
  <si>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</si>
  <si>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</si>
  <si>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</si>
  <si>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</si>
  <si>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</si>
  <si>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</si>
  <si>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</si>
  <si>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</si>
  <si>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</si>
  <si>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</si>
  <si>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</si>
  <si>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</si>
  <si>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</si>
  <si>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</si>
  <si>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</si>
  <si>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</si>
  <si>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</si>
  <si>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</si>
  <si>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</si>
  <si>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</si>
  <si>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</si>
  <si>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</si>
  <si>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</si>
  <si>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</si>
  <si>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</si>
  <si>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</si>
  <si>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</si>
  <si>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</si>
  <si>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</si>
  <si>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</si>
  <si>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</si>
  <si>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</si>
  <si>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</si>
  <si>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</si>
  <si>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</si>
  <si>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</si>
  <si>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</si>
  <si>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</si>
  <si>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</si>
  <si>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</si>
  <si>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</si>
  <si>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</si>
  <si>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</si>
  <si>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</si>
  <si>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</si>
  <si>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</si>
  <si>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</si>
  <si>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</si>
  <si>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</si>
  <si>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</si>
  <si>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</si>
  <si>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</si>
  <si>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</si>
  <si>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</si>
  <si>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</si>
  <si>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</si>
  <si>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</si>
  <si>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</si>
  <si>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</si>
  <si>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</si>
  <si>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</si>
  <si>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</si>
  <si>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</si>
  <si>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</si>
  <si>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</si>
  <si>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</si>
  <si>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</si>
  <si>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</si>
  <si>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</si>
  <si>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</si>
  <si>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新潟県妙高市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</si>
  <si>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</si>
  <si>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</si>
  <si>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</si>
  <si>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</si>
  <si>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</si>
  <si>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</si>
  <si>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</si>
  <si>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</si>
  <si>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</si>
  <si>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</si>
  <si>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</si>
  <si>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</si>
  <si>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</si>
  <si>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</si>
  <si>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</si>
  <si>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</si>
  <si>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</si>
  <si>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</si>
  <si>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</si>
  <si>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</si>
  <si>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</si>
  <si>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</si>
  <si>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</si>
  <si>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</si>
  <si>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</si>
  <si>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</si>
  <si>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</si>
  <si>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</si>
  <si>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</si>
  <si>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</si>
  <si>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</si>
  <si>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</si>
  <si>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</si>
  <si>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</si>
  <si>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</si>
  <si>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</si>
  <si>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</si>
  <si>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ガス事業会計</t>
    <phoneticPr fontId="5"/>
  </si>
  <si>
    <t>法適用企業</t>
    <phoneticPr fontId="5"/>
  </si>
  <si>
    <t>水道事業会計</t>
    <phoneticPr fontId="5"/>
  </si>
  <si>
    <t>公共下水道事業会計</t>
    <phoneticPr fontId="5"/>
  </si>
  <si>
    <t>農業集落排水事業会計</t>
    <phoneticPr fontId="5"/>
  </si>
  <si>
    <t>簡易水道事業特別会計</t>
    <phoneticPr fontId="5"/>
  </si>
  <si>
    <t>法非適用企業</t>
    <phoneticPr fontId="5"/>
  </si>
  <si>
    <t>高柳工場団地開発事業特別会計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</si>
  <si>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</si>
  <si>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</si>
  <si>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</si>
  <si>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</si>
  <si>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</si>
  <si>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</si>
  <si>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</si>
  <si>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</si>
  <si>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</si>
  <si>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</si>
  <si>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</si>
  <si>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</si>
  <si>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</si>
  <si>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</si>
  <si>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</si>
  <si>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</si>
  <si>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</si>
  <si>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</si>
  <si>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</si>
  <si>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</si>
  <si>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</si>
  <si>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</si>
  <si>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</si>
  <si>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</si>
  <si>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</si>
  <si>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</si>
  <si>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</si>
  <si>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</si>
  <si>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</si>
  <si>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</si>
  <si>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</si>
  <si>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</si>
  <si>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</si>
  <si>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</si>
  <si>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</si>
  <si>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</si>
  <si>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</si>
  <si>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</si>
  <si>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</si>
  <si>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</si>
  <si>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</si>
  <si>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</si>
  <si>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</si>
  <si>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</si>
  <si>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</si>
  <si>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</si>
  <si>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</si>
  <si>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</si>
  <si>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</si>
  <si>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</si>
  <si>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</si>
  <si>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</si>
  <si>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</si>
  <si>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</si>
  <si>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</si>
  <si>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</si>
  <si>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</si>
  <si>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</si>
  <si>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</si>
  <si>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</si>
  <si>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</si>
  <si>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</si>
  <si>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</si>
  <si>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</si>
  <si>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</si>
  <si>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</si>
  <si>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</si>
  <si>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</si>
  <si>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</si>
  <si>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</si>
  <si>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</si>
  <si>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</si>
  <si>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</si>
  <si>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</si>
  <si>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</si>
  <si>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</si>
  <si>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</si>
  <si>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</si>
  <si>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</si>
  <si>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</si>
  <si>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</si>
  <si>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</si>
  <si>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</si>
  <si>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</si>
  <si>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</si>
  <si>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</si>
  <si>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</si>
  <si>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</si>
  <si>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</si>
  <si>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</si>
  <si>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</si>
  <si>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</si>
  <si>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</si>
  <si>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</si>
  <si>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</si>
  <si>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</si>
  <si>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</si>
  <si>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</si>
  <si>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</si>
  <si>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</si>
  <si>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</si>
  <si>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</si>
  <si>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</si>
  <si>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</si>
  <si>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</si>
  <si>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</si>
  <si>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</si>
  <si>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</si>
  <si>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</si>
  <si>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</si>
  <si>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</si>
  <si>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</si>
  <si>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</si>
  <si>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</si>
  <si>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</si>
  <si>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</si>
  <si>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</si>
  <si>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</si>
  <si>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</si>
  <si>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</si>
  <si>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</si>
  <si>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</si>
  <si>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</si>
  <si>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</si>
  <si>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</si>
  <si>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</si>
  <si>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</si>
  <si>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</si>
  <si>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</si>
  <si>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</si>
  <si>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</si>
  <si>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</si>
  <si>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</si>
  <si>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</si>
  <si>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</si>
  <si>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</si>
  <si>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</si>
  <si>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</si>
  <si>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</si>
  <si>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</si>
  <si>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</si>
  <si>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</si>
  <si>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</si>
  <si>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</si>
  <si>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</si>
  <si>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</si>
  <si>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</si>
  <si>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ガス事業会計</t>
  </si>
  <si>
    <t>水道事業会計</t>
  </si>
  <si>
    <t>公共下水道事業会計</t>
  </si>
  <si>
    <t>国民健康保険特別会計</t>
  </si>
  <si>
    <t>高柳工場団地開発事業特別会計</t>
  </si>
  <si>
    <t>農業集落排水事業会計</t>
  </si>
  <si>
    <t>介護保険特別会計</t>
  </si>
  <si>
    <t>その他会計（赤字）</t>
  </si>
  <si>
    <t>その他会計（黒字）</t>
  </si>
  <si>
    <t xml:space="preserve">　‐ </t>
  </si>
  <si>
    <t>‐</t>
  </si>
  <si>
    <t>上越地域消防事務組合</t>
    <rPh sb="0" eb="2">
      <t>ジョウエツ</t>
    </rPh>
    <rPh sb="2" eb="4">
      <t>チイキ</t>
    </rPh>
    <rPh sb="4" eb="6">
      <t>ショウボウ</t>
    </rPh>
    <rPh sb="6" eb="8">
      <t>ジム</t>
    </rPh>
    <rPh sb="8" eb="10">
      <t>クミアイ</t>
    </rPh>
    <phoneticPr fontId="2"/>
  </si>
  <si>
    <t>新井頸南広域行政組合</t>
    <rPh sb="0" eb="2">
      <t>アライ</t>
    </rPh>
    <rPh sb="2" eb="3">
      <t>クビ</t>
    </rPh>
    <rPh sb="3" eb="4">
      <t>ミナミ</t>
    </rPh>
    <rPh sb="4" eb="6">
      <t>コウイキ</t>
    </rPh>
    <rPh sb="6" eb="8">
      <t>ギョウセイ</t>
    </rPh>
    <rPh sb="8" eb="10">
      <t>クミアイ</t>
    </rPh>
    <phoneticPr fontId="2"/>
  </si>
  <si>
    <t>上越広域伝染病院組合</t>
    <rPh sb="0" eb="2">
      <t>ジョウエツ</t>
    </rPh>
    <rPh sb="2" eb="4">
      <t>コウイキ</t>
    </rPh>
    <rPh sb="4" eb="6">
      <t>デンセン</t>
    </rPh>
    <rPh sb="6" eb="8">
      <t>ビョウイン</t>
    </rPh>
    <rPh sb="8" eb="10">
      <t>クミアイ</t>
    </rPh>
    <phoneticPr fontId="2"/>
  </si>
  <si>
    <t>新潟県市町村総合事務組合
【一般会計】</t>
    <rPh sb="0" eb="2">
      <t>ニイガタ</t>
    </rPh>
    <rPh sb="2" eb="3">
      <t>ケン</t>
    </rPh>
    <rPh sb="3" eb="6">
      <t>シチョウソン</t>
    </rPh>
    <rPh sb="6" eb="8">
      <t>ソウゴウ</t>
    </rPh>
    <rPh sb="8" eb="10">
      <t>ジム</t>
    </rPh>
    <rPh sb="10" eb="12">
      <t>クミアイ</t>
    </rPh>
    <rPh sb="14" eb="16">
      <t>イッパン</t>
    </rPh>
    <rPh sb="16" eb="18">
      <t>カイケイ</t>
    </rPh>
    <phoneticPr fontId="2"/>
  </si>
  <si>
    <t>新潟県市町村総合事務組合
【職員退職手当支給事業特別会計】</t>
    <rPh sb="0" eb="3">
      <t>ニイガタケン</t>
    </rPh>
    <rPh sb="3" eb="6">
      <t>シチョウソン</t>
    </rPh>
    <rPh sb="6" eb="8">
      <t>ソウゴウ</t>
    </rPh>
    <rPh sb="8" eb="10">
      <t>ジム</t>
    </rPh>
    <rPh sb="10" eb="12">
      <t>クミアイ</t>
    </rPh>
    <rPh sb="14" eb="16">
      <t>ショクイン</t>
    </rPh>
    <rPh sb="16" eb="18">
      <t>タイショク</t>
    </rPh>
    <rPh sb="18" eb="20">
      <t>テアテ</t>
    </rPh>
    <rPh sb="20" eb="22">
      <t>シキュウ</t>
    </rPh>
    <rPh sb="22" eb="24">
      <t>ジギョウ</t>
    </rPh>
    <rPh sb="24" eb="26">
      <t>トクベツ</t>
    </rPh>
    <rPh sb="26" eb="28">
      <t>カイケイ</t>
    </rPh>
    <phoneticPr fontId="2"/>
  </si>
  <si>
    <t>新潟県市町村総合事務組合
【消防団員等公務災害補償事業特別家計】</t>
    <rPh sb="0" eb="3">
      <t>ニイガタケン</t>
    </rPh>
    <rPh sb="3" eb="6">
      <t>シチョウソン</t>
    </rPh>
    <rPh sb="6" eb="8">
      <t>ソウゴウ</t>
    </rPh>
    <rPh sb="8" eb="10">
      <t>ジム</t>
    </rPh>
    <rPh sb="10" eb="12">
      <t>クミアイ</t>
    </rPh>
    <rPh sb="14" eb="17">
      <t>ショウボウダン</t>
    </rPh>
    <rPh sb="17" eb="18">
      <t>イン</t>
    </rPh>
    <rPh sb="18" eb="19">
      <t>トウ</t>
    </rPh>
    <rPh sb="19" eb="21">
      <t>コウム</t>
    </rPh>
    <rPh sb="21" eb="23">
      <t>サイガイ</t>
    </rPh>
    <rPh sb="23" eb="25">
      <t>ホショウ</t>
    </rPh>
    <rPh sb="25" eb="27">
      <t>ジギョウ</t>
    </rPh>
    <rPh sb="27" eb="29">
      <t>トクベツ</t>
    </rPh>
    <rPh sb="29" eb="31">
      <t>カケイ</t>
    </rPh>
    <phoneticPr fontId="2"/>
  </si>
  <si>
    <t>新潟県市町村総合事務組合
【消防賞じゅつ金支給事業特別家計】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カケイ</t>
    </rPh>
    <phoneticPr fontId="2"/>
  </si>
  <si>
    <t>新潟県市町村総合事務組合
【非常勤職員公務災害補償等特別会計】</t>
    <rPh sb="0" eb="3">
      <t>ニイガタケン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6">
      <t>トウ</t>
    </rPh>
    <rPh sb="26" eb="28">
      <t>トクベツ</t>
    </rPh>
    <rPh sb="28" eb="30">
      <t>カイケイ</t>
    </rPh>
    <phoneticPr fontId="2"/>
  </si>
  <si>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2"/>
  </si>
  <si>
    <t>新潟県後期高齢者医療広域連合
【一般会計】</t>
    <rPh sb="0" eb="3">
      <t>ニイガタケン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</si>
  <si>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新潟県後期高齢者医療広域連合
【後期高齢者医療特別会計】</t>
    <rPh sb="0" eb="3">
      <t>ニイガタケン</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</si>
  <si>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妙高ふるさと振興</t>
    <rPh sb="0" eb="2">
      <t>ミョウコウ</t>
    </rPh>
    <rPh sb="6" eb="8">
      <t>シンコウ</t>
    </rPh>
    <phoneticPr fontId="2"/>
  </si>
  <si>
    <t>まちづくり新井</t>
    <rPh sb="5" eb="7">
      <t>アライ</t>
    </rPh>
    <phoneticPr fontId="2"/>
  </si>
  <si>
    <t>妙高文化振興事業団</t>
    <rPh sb="0" eb="2">
      <t>ミョウコウ</t>
    </rPh>
    <rPh sb="2" eb="4">
      <t>ブンカ</t>
    </rPh>
    <rPh sb="4" eb="6">
      <t>シンコウ</t>
    </rPh>
    <rPh sb="6" eb="9">
      <t>ジギョウダン</t>
    </rPh>
    <phoneticPr fontId="2"/>
  </si>
  <si>
    <t>妙高市土地開発公社</t>
    <rPh sb="0" eb="2">
      <t>ミョウコウ</t>
    </rPh>
    <rPh sb="2" eb="3">
      <t>シ</t>
    </rPh>
    <rPh sb="3" eb="5">
      <t>トチ</t>
    </rPh>
    <rPh sb="5" eb="7">
      <t>カイハツ</t>
    </rPh>
    <rPh sb="7" eb="9">
      <t>コウシャ</t>
    </rPh>
    <phoneticPr fontId="2"/>
  </si>
  <si>
    <t>▲2</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</si>
  <si>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</si>
  <si>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</si>
  <si>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</si>
  <si>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</si>
  <si>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</si>
  <si>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</si>
  <si>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</si>
  <si>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</si>
  <si>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</si>
  <si>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</si>
  <si>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</si>
  <si>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</si>
  <si>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固定資産台帳整備中。H29年度整備予定。
</t>
    <phoneticPr fontId="5"/>
  </si>
  <si>
    <t xml:space="preserve">将来負担比率においては、歳入において、公売等の特殊要因により、単年的に大幅な増収となったことから、今後発生する将来負担の軽減を図るため、財政調整基金への積立を行ったことにより、大幅に改善した。実質公債費比率においては、新規借入の抑制や繰上償還に伴う起債残高の減少に伴い改善傾向にある。
しかし、平成28年度から合併算定替の段階的終了による普通交付税の減額が見込まれること、平成28年度における普通建設事業費の増に伴う将来的な起債償還額の増が見込まれることから、今後も一層の財源確保に努める必要がある。
</t>
    <rPh sb="0" eb="2">
      <t>ショウライ</t>
    </rPh>
    <rPh sb="2" eb="4">
      <t>フタン</t>
    </rPh>
    <rPh sb="4" eb="6">
      <t>ヒリツ</t>
    </rPh>
    <rPh sb="88" eb="90">
      <t>オオハバ</t>
    </rPh>
    <rPh sb="91" eb="93">
      <t>カイゼン</t>
    </rPh>
    <rPh sb="96" eb="98">
      <t>ジッシツ</t>
    </rPh>
    <rPh sb="98" eb="101">
      <t>コウサイヒ</t>
    </rPh>
    <rPh sb="101" eb="103">
      <t>ヒリツ</t>
    </rPh>
    <rPh sb="109" eb="111">
      <t>シンキ</t>
    </rPh>
    <rPh sb="111" eb="113">
      <t>カリイレ</t>
    </rPh>
    <rPh sb="114" eb="116">
      <t>ヨクセイ</t>
    </rPh>
    <rPh sb="117" eb="119">
      <t>クリアゲ</t>
    </rPh>
    <rPh sb="119" eb="121">
      <t>ショウカン</t>
    </rPh>
    <rPh sb="122" eb="123">
      <t>トモナ</t>
    </rPh>
    <rPh sb="124" eb="126">
      <t>キサイ</t>
    </rPh>
    <rPh sb="126" eb="128">
      <t>ザンダカ</t>
    </rPh>
    <rPh sb="129" eb="131">
      <t>ゲンショウ</t>
    </rPh>
    <rPh sb="132" eb="133">
      <t>トモナ</t>
    </rPh>
    <rPh sb="134" eb="136">
      <t>カイゼン</t>
    </rPh>
    <rPh sb="136" eb="138">
      <t>ケイコウ</t>
    </rPh>
    <rPh sb="244" eb="2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</si>
</sst>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75655</c:v>
                </c:pt>
                <c:pt idx="1">
                  <c:v>105356</c:v>
                </c:pt>
                <c:pt idx="2">
                  <c:v>103443</c:v>
                </c:pt>
                <c:pt idx="3">
                  <c:v>78505</c:v>
                </c:pt>
                <c:pt idx="4">
                  <c:v>71213</c:v>
                </c:pt>
              </c:numCache>
            </c:numRef>
          </c:val>
          <c:smooth val="0"/>
        </c:ser>
        <c:dLbls>
          <c:showLegendKey val="0"/>
          <c:showVal val="0"/>
          <c:showCatName val="0"/>
          <c:showSerName val="0"/>
          <c:showPercent val="0"/>
          <c:showBubbleSize val="0"/>
        </c:dLbls>
        <c:marker val="1"/>
        <c:smooth val="0"/>
        <c:axId val="195410760"/>
        <c:axId val="195411152"/>
      </c:lineChart>
      <c:catAx>
        <c:axId val="195410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411152"/>
        <c:crosses val="autoZero"/>
        <c:auto val="1"/>
        <c:lblAlgn val="ctr"/>
        <c:lblOffset val="100"/>
        <c:tickLblSkip val="1"/>
        <c:tickMarkSkip val="1"/>
        <c:noMultiLvlLbl val="0"/>
      </c:catAx>
      <c:valAx>
        <c:axId val="195411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410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11.57</c:v>
                </c:pt>
                <c:pt idx="1">
                  <c:v>11.71</c:v>
                </c:pt>
                <c:pt idx="2">
                  <c:v>12.32</c:v>
                </c:pt>
                <c:pt idx="3">
                  <c:v>14.65</c:v>
                </c:pt>
                <c:pt idx="4">
                  <c:v>16.350000000000001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16.23</c:v>
                </c:pt>
                <c:pt idx="1">
                  <c:v>17.84</c:v>
                </c:pt>
                <c:pt idx="2">
                  <c:v>22.41</c:v>
                </c:pt>
                <c:pt idx="3">
                  <c:v>23.81</c:v>
                </c:pt>
                <c:pt idx="4">
                  <c:v>40.049999999999997</c:v>
                </c:pt>
              </c:numCache>
            </c:numRef>
          </c:val>
        </c:ser>
        <c:dLbls>
          <c:showLegendKey val="0"/>
          <c:showVal val="0"/>
          <c:showCatName val="0"/>
          <c:showSerName val="0"/>
          <c:showPercent val="0"/>
          <c:showBubbleSize val="0"/>
        </c:dLbls>
        <c:gapWidth val="250"/>
        <c:overlap val="100"/>
        <c:axId val="195412720"/>
        <c:axId val="195413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4.55</c:v>
                </c:pt>
                <c:pt idx="1">
                  <c:v>4.5599999999999996</c:v>
                </c:pt>
                <c:pt idx="2">
                  <c:v>7.71</c:v>
                </c:pt>
                <c:pt idx="3">
                  <c:v>5.82</c:v>
                </c:pt>
                <c:pt idx="4">
                  <c:v>20.8</c:v>
                </c:pt>
              </c:numCache>
            </c:numRef>
          </c:val>
          <c:smooth val="0"/>
        </c:ser>
        <c:dLbls>
          <c:showLegendKey val="0"/>
          <c:showVal val="0"/>
          <c:showCatName val="0"/>
          <c:showSerName val="0"/>
          <c:showPercent val="0"/>
          <c:showBubbleSize val="0"/>
        </c:dLbls>
        <c:marker val="1"/>
        <c:smooth val="0"/>
        <c:axId val="195412720"/>
        <c:axId val="195413112"/>
      </c:lineChart>
      <c:catAx>
        <c:axId val="19541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413112"/>
        <c:crosses val="autoZero"/>
        <c:auto val="1"/>
        <c:lblAlgn val="ctr"/>
        <c:lblOffset val="100"/>
        <c:tickLblSkip val="1"/>
        <c:tickMarkSkip val="1"/>
        <c:noMultiLvlLbl val="0"/>
      </c:catAx>
      <c:valAx>
        <c:axId val="19541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41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0.02</c:v>
                </c:pt>
                <c:pt idx="4">
                  <c:v>#N/A</c:v>
                </c:pt>
                <c:pt idx="5">
                  <c:v>0.01</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0.39</c:v>
                </c:pt>
                <c:pt idx="4">
                  <c:v>#N/A</c:v>
                </c:pt>
                <c:pt idx="5">
                  <c:v>0.49</c:v>
                </c:pt>
                <c:pt idx="6">
                  <c:v>#N/A</c:v>
                </c:pt>
                <c:pt idx="7">
                  <c:v>0.99</c:v>
                </c:pt>
                <c:pt idx="8">
                  <c:v>#N/A</c:v>
                </c:pt>
                <c:pt idx="9">
                  <c:v>0.75</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1.32</c:v>
                </c:pt>
                <c:pt idx="2">
                  <c:v>#N/A</c:v>
                </c:pt>
                <c:pt idx="3">
                  <c:v>1.44</c:v>
                </c:pt>
                <c:pt idx="4">
                  <c:v>#N/A</c:v>
                </c:pt>
                <c:pt idx="5">
                  <c:v>1.48</c:v>
                </c:pt>
                <c:pt idx="6">
                  <c:v>#N/A</c:v>
                </c:pt>
                <c:pt idx="7">
                  <c:v>1.34</c:v>
                </c:pt>
                <c:pt idx="8">
                  <c:v>#N/A</c:v>
                </c:pt>
                <c:pt idx="9">
                  <c:v>1</c:v>
                </c:pt>
              </c:numCache>
            </c:numRef>
          </c:val>
        </c:ser>
        <c:ser>
          <c:idx val="4"/>
          <c:order val="4"/>
          <c:tx>
            <c:strRef>
              <c:f>データシート!$A$31</c:f>
              <c:strCache>
                <c:ptCount val="1"/>
                <c:pt idx="0">
                  <c:v>高柳工場団地開発事業特別会計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0.61</c:v>
                </c:pt>
                <c:pt idx="2">
                  <c:v>#N/A</c:v>
                </c:pt>
                <c:pt idx="3">
                  <c:v>1.53</c:v>
                </c:pt>
                <c:pt idx="4">
                  <c:v>#N/A</c:v>
                </c:pt>
                <c:pt idx="5">
                  <c:v>1.74</c:v>
                </c:pt>
                <c:pt idx="6">
                  <c:v>#N/A</c:v>
                </c:pt>
                <c:pt idx="7">
                  <c:v>1.78</c:v>
                </c:pt>
                <c:pt idx="8">
                  <c:v>#N/A</c:v>
                </c:pt>
                <c:pt idx="9">
                  <c:v>1.6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1.85</c:v>
                </c:pt>
                <c:pt idx="2">
                  <c:v>#N/A</c:v>
                </c:pt>
                <c:pt idx="3">
                  <c:v>2.3199999999999998</c:v>
                </c:pt>
                <c:pt idx="4">
                  <c:v>#N/A</c:v>
                </c:pt>
                <c:pt idx="5">
                  <c:v>2.82</c:v>
                </c:pt>
                <c:pt idx="6">
                  <c:v>#N/A</c:v>
                </c:pt>
                <c:pt idx="7">
                  <c:v>2.2999999999999998</c:v>
                </c:pt>
                <c:pt idx="8">
                  <c:v>#N/A</c:v>
                </c:pt>
                <c:pt idx="9">
                  <c:v>2.21</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2.63</c:v>
                </c:pt>
                <c:pt idx="2">
                  <c:v>#N/A</c:v>
                </c:pt>
                <c:pt idx="3">
                  <c:v>2.91</c:v>
                </c:pt>
                <c:pt idx="4">
                  <c:v>#N/A</c:v>
                </c:pt>
                <c:pt idx="5">
                  <c:v>3.32</c:v>
                </c:pt>
                <c:pt idx="6">
                  <c:v>#N/A</c:v>
                </c:pt>
                <c:pt idx="7">
                  <c:v>3.4</c:v>
                </c:pt>
                <c:pt idx="8">
                  <c:v>#N/A</c:v>
                </c:pt>
                <c:pt idx="9">
                  <c:v>3.13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5.54</c:v>
                </c:pt>
                <c:pt idx="2">
                  <c:v>#N/A</c:v>
                </c:pt>
                <c:pt idx="3">
                  <c:v>6.05</c:v>
                </c:pt>
                <c:pt idx="4">
                  <c:v>#N/A</c:v>
                </c:pt>
                <c:pt idx="5">
                  <c:v>6.8</c:v>
                </c:pt>
                <c:pt idx="6">
                  <c:v>#N/A</c:v>
                </c:pt>
                <c:pt idx="7">
                  <c:v>7.42</c:v>
                </c:pt>
                <c:pt idx="8">
                  <c:v>#N/A</c:v>
                </c:pt>
                <c:pt idx="9">
                  <c:v>7.97</c:v>
                </c:pt>
              </c:numCache>
            </c:numRef>
          </c:val>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5.78</c:v>
                </c:pt>
                <c:pt idx="2">
                  <c:v>#N/A</c:v>
                </c:pt>
                <c:pt idx="3">
                  <c:v>6.78</c:v>
                </c:pt>
                <c:pt idx="4">
                  <c:v>#N/A</c:v>
                </c:pt>
                <c:pt idx="5">
                  <c:v>7.27</c:v>
                </c:pt>
                <c:pt idx="6">
                  <c:v>#N/A</c:v>
                </c:pt>
                <c:pt idx="7">
                  <c:v>7.92</c:v>
                </c:pt>
                <c:pt idx="8">
                  <c:v>#N/A</c:v>
                </c:pt>
                <c:pt idx="9">
                  <c:v>8.1300000000000008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11.57</c:v>
                </c:pt>
                <c:pt idx="2">
                  <c:v>#N/A</c:v>
                </c:pt>
                <c:pt idx="3">
                  <c:v>11.7</c:v>
                </c:pt>
                <c:pt idx="4">
                  <c:v>#N/A</c:v>
                </c:pt>
                <c:pt idx="5">
                  <c:v>12.31</c:v>
                </c:pt>
                <c:pt idx="6">
                  <c:v>#N/A</c:v>
                </c:pt>
                <c:pt idx="7">
                  <c:v>14.64</c:v>
                </c:pt>
                <c:pt idx="8">
                  <c:v>#N/A</c:v>
                </c:pt>
                <c:pt idx="9">
                  <c:v>16.34</c:v>
                </c:pt>
              </c:numCache>
            </c:numRef>
          </c:val>
        </c:ser>
        <c:dLbls>
          <c:showLegendKey val="0"/>
          <c:showVal val="0"/>
          <c:showCatName val="0"/>
          <c:showSerName val="0"/>
          <c:showPercent val="0"/>
          <c:showBubbleSize val="0"/>
        </c:dLbls>
        <c:gapWidth val="150"/>
        <c:overlap val="100"/>
        <c:axId val="195413896"/>
        <c:axId val="192123072"/>
      </c:barChart>
      <c:catAx>
        <c:axId val="19541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123072"/>
        <c:crosses val="autoZero"/>
        <c:auto val="1"/>
        <c:lblAlgn val="ctr"/>
        <c:lblOffset val="100"/>
        <c:tickLblSkip val="1"/>
        <c:tickMarkSkip val="1"/>
        <c:noMultiLvlLbl val="0"/>
      </c:catAx>
      <c:valAx>
        <c:axId val="19212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413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2394</c:v>
                </c:pt>
                <c:pt idx="5">
                  <c:v>2384</c:v>
                </c:pt>
                <c:pt idx="8">
                  <c:v>2413</c:v>
                </c:pt>
                <c:pt idx="11">
                  <c:v>2436</c:v>
                </c:pt>
                <c:pt idx="14">
                  <c:v>2292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159</c:v>
                </c:pt>
                <c:pt idx="3">
                  <c:v>64</c:v>
                </c:pt>
                <c:pt idx="6">
                  <c:v>62</c:v>
                </c:pt>
                <c:pt idx="9">
                  <c:v>73</c:v>
                </c:pt>
                <c:pt idx="12">
                  <c:v>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125</c:v>
                </c:pt>
                <c:pt idx="3">
                  <c:v>70</c:v>
                </c:pt>
                <c:pt idx="6">
                  <c:v>71</c:v>
                </c:pt>
                <c:pt idx="9">
                  <c:v>73</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1366</c:v>
                </c:pt>
                <c:pt idx="3">
                  <c:v>1351</c:v>
                </c:pt>
                <c:pt idx="6">
                  <c:v>1314</c:v>
                </c:pt>
                <c:pt idx="9">
                  <c:v>1309</c:v>
                </c:pt>
                <c:pt idx="12">
                  <c:v>1259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2090</c:v>
                </c:pt>
                <c:pt idx="3">
                  <c:v>2036</c:v>
                </c:pt>
                <c:pt idx="6">
                  <c:v>2033</c:v>
                </c:pt>
                <c:pt idx="9">
                  <c:v>2026</c:v>
                </c:pt>
                <c:pt idx="12">
                  <c:v>1864</c:v>
                </c:pt>
              </c:numCache>
            </c:numRef>
          </c:val>
        </c:ser>
        <c:dLbls>
          <c:showLegendKey val="0"/>
          <c:showVal val="0"/>
          <c:showCatName val="0"/>
          <c:showSerName val="0"/>
          <c:showPercent val="0"/>
          <c:showBubbleSize val="0"/>
        </c:dLbls>
        <c:gapWidth val="100"/>
        <c:overlap val="100"/>
        <c:axId val="192124248"/>
        <c:axId val="192124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1346</c:v>
                </c:pt>
                <c:pt idx="2">
                  <c:v>#N/A</c:v>
                </c:pt>
                <c:pt idx="3">
                  <c:v>#N/A</c:v>
                </c:pt>
                <c:pt idx="4">
                  <c:v>1137</c:v>
                </c:pt>
                <c:pt idx="5">
                  <c:v>#N/A</c:v>
                </c:pt>
                <c:pt idx="6">
                  <c:v>#N/A</c:v>
                </c:pt>
                <c:pt idx="7">
                  <c:v>1067</c:v>
                </c:pt>
                <c:pt idx="8">
                  <c:v>#N/A</c:v>
                </c:pt>
                <c:pt idx="9">
                  <c:v>#N/A</c:v>
                </c:pt>
                <c:pt idx="10">
                  <c:v>1045</c:v>
                </c:pt>
                <c:pt idx="11">
                  <c:v>#N/A</c:v>
                </c:pt>
                <c:pt idx="12">
                  <c:v>#N/A</c:v>
                </c:pt>
                <c:pt idx="13">
                  <c:v>936</c:v>
                </c:pt>
                <c:pt idx="14">
                  <c:v>#N/A</c:v>
                </c:pt>
              </c:numCache>
            </c:numRef>
          </c:val>
          <c:smooth val="0"/>
        </c:ser>
        <c:dLbls>
          <c:showLegendKey val="0"/>
          <c:showVal val="0"/>
          <c:showCatName val="0"/>
          <c:showSerName val="0"/>
          <c:showPercent val="0"/>
          <c:showBubbleSize val="0"/>
        </c:dLbls>
        <c:marker val="1"/>
        <c:smooth val="0"/>
        <c:axId val="192124248"/>
        <c:axId val="192124640"/>
      </c:lineChart>
      <c:catAx>
        <c:axId val="19212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124640"/>
        <c:crosses val="autoZero"/>
        <c:auto val="1"/>
        <c:lblAlgn val="ctr"/>
        <c:lblOffset val="100"/>
        <c:tickLblSkip val="1"/>
        <c:tickMarkSkip val="1"/>
        <c:noMultiLvlLbl val="0"/>
      </c:catAx>
      <c:valAx>
        <c:axId val="19212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2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24057</c:v>
                </c:pt>
                <c:pt idx="5">
                  <c:v>24311</c:v>
                </c:pt>
                <c:pt idx="8">
                  <c:v>24085</c:v>
                </c:pt>
                <c:pt idx="11">
                  <c:v>24073</c:v>
                </c:pt>
                <c:pt idx="14">
                  <c:v>23714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1663</c:v>
                </c:pt>
                <c:pt idx="5">
                  <c:v>1515</c:v>
                </c:pt>
                <c:pt idx="8">
                  <c:v>1355</c:v>
                </c:pt>
                <c:pt idx="11">
                  <c:v>1234</c:v>
                </c:pt>
                <c:pt idx="14">
                  <c:v>1075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3921</c:v>
                </c:pt>
                <c:pt idx="5">
                  <c:v>3906</c:v>
                </c:pt>
                <c:pt idx="8">
                  <c:v>4637</c:v>
                </c:pt>
                <c:pt idx="11">
                  <c:v>4890</c:v>
                </c:pt>
                <c:pt idx="14">
                  <c:v>7588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3063</c:v>
                </c:pt>
                <c:pt idx="3">
                  <c:v>2974</c:v>
                </c:pt>
                <c:pt idx="6">
                  <c:v>2865</c:v>
                </c:pt>
                <c:pt idx="9">
                  <c:v>2496</c:v>
                </c:pt>
                <c:pt idx="12">
                  <c:v>2371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317</c:v>
                </c:pt>
                <c:pt idx="3">
                  <c:v>239</c:v>
                </c:pt>
                <c:pt idx="6">
                  <c:v>212</c:v>
                </c:pt>
                <c:pt idx="9">
                  <c:v>232</c:v>
                </c:pt>
                <c:pt idx="12">
                  <c:v>181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14799</c:v>
                </c:pt>
                <c:pt idx="3">
                  <c:v>13965</c:v>
                </c:pt>
                <c:pt idx="6">
                  <c:v>13280</c:v>
                </c:pt>
                <c:pt idx="9">
                  <c:v>12591</c:v>
                </c:pt>
                <c:pt idx="12">
                  <c:v>11911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389</c:v>
                </c:pt>
                <c:pt idx="3">
                  <c:v>331</c:v>
                </c:pt>
                <c:pt idx="6">
                  <c:v>289</c:v>
                </c:pt>
                <c:pt idx="9">
                  <c:v>219</c:v>
                </c:pt>
                <c:pt idx="12">
                  <c:v>167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19301</c:v>
                </c:pt>
                <c:pt idx="3">
                  <c:v>19631</c:v>
                </c:pt>
                <c:pt idx="6">
                  <c:v>19845</c:v>
                </c:pt>
                <c:pt idx="9">
                  <c:v>20068</c:v>
                </c:pt>
                <c:pt idx="12">
                  <c:v>19746</c:v>
                </c:pt>
              </c:numCache>
            </c:numRef>
          </c:val>
        </c:ser>
        <c:dLbls>
          <c:showLegendKey val="0"/>
          <c:showVal val="0"/>
          <c:showCatName val="0"/>
          <c:showSerName val="0"/>
          <c:showPercent val="0"/>
          <c:showBubbleSize val="0"/>
        </c:dLbls>
        <c:gapWidth val="100"/>
        <c:overlap val="100"/>
        <c:axId val="192125424"/>
        <c:axId val="192125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8228</c:v>
                </c:pt>
                <c:pt idx="2">
                  <c:v>#N/A</c:v>
                </c:pt>
                <c:pt idx="3">
                  <c:v>#N/A</c:v>
                </c:pt>
                <c:pt idx="4">
                  <c:v>7410</c:v>
                </c:pt>
                <c:pt idx="5">
                  <c:v>#N/A</c:v>
                </c:pt>
                <c:pt idx="6">
                  <c:v>#N/A</c:v>
                </c:pt>
                <c:pt idx="7">
                  <c:v>6415</c:v>
                </c:pt>
                <c:pt idx="8">
                  <c:v>#N/A</c:v>
                </c:pt>
                <c:pt idx="9">
                  <c:v>#N/A</c:v>
                </c:pt>
                <c:pt idx="10">
                  <c:v>5410</c:v>
                </c:pt>
                <c:pt idx="11">
                  <c:v>#N/A</c:v>
                </c:pt>
                <c:pt idx="12">
                  <c:v>#N/A</c:v>
                </c:pt>
                <c:pt idx="13">
                  <c:v>2000</c:v>
                </c:pt>
                <c:pt idx="14">
                  <c:v>#N/A</c:v>
                </c:pt>
              </c:numCache>
            </c:numRef>
          </c:val>
          <c:smooth val="0"/>
        </c:ser>
        <c:dLbls>
          <c:showLegendKey val="0"/>
          <c:showVal val="0"/>
          <c:showCatName val="0"/>
          <c:showSerName val="0"/>
          <c:showPercent val="0"/>
          <c:showBubbleSize val="0"/>
        </c:dLbls>
        <c:marker val="1"/>
        <c:smooth val="0"/>
        <c:axId val="192125424"/>
        <c:axId val="192125816"/>
      </c:lineChart>
      <c:catAx>
        <c:axId val="19212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125816"/>
        <c:crosses val="autoZero"/>
        <c:auto val="1"/>
        <c:lblAlgn val="ctr"/>
        <c:lblOffset val="100"/>
        <c:tickLblSkip val="1"/>
        <c:tickMarkSkip val="1"/>
        <c:noMultiLvlLbl val="0"/>
      </c:catAx>
      <c:valAx>
        <c:axId val="192125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2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{5E65594F-91A5-4BA1-8AB4-1442319570F9}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{1BB81E6D-0600-479E-84C9-264E6F6C7DAC}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{1276D863-21CF-40A5-8299-5AFB55A22679}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{DE720AF8-2D7D-4325-8D0F-2BAAC3CB7BD2}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{7A75EF2E-AC95-4517-9691-0D354B45D3FC}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{5F987E16-B97E-4CA2-AEA1-A37AAD917C02}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{C3BC0588-F9BD-4F87-B0C5-E40098E513FA}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{4E79D98C-0F07-42B8-921A-2CB908B8498A}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{2A149ABE-E68F-49DC-8ED7-D38B2309FDBA}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{3C4CBB95-7D49-4247-8E80-E103B648A6FF}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3657192"/>
        <c:axId val="203657584"/>
      </c:scatterChart>
      <c:valAx>
        <c:axId val="203657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657584"/>
        <c:crosses val="autoZero"/>
        <c:crossBetween val="midCat"/>
      </c:valAx>
      <c:valAx>
        <c:axId val="203657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657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{3D6D7311-2D6C-44D6-9829-DF805C010072}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{68F4BBF8-CB38-4C50-B431-1519270B2260}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{64702660-5DB6-4844-8542-49D82CBE7D4D}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{A7842A16-CA89-4ADA-AEC9-A5B07FF4DCC0}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{D0867CF1-51EB-486C-877B-AD41F4B43465}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12.3</c:v>
                </c:pt>
                <c:pt idx="2">
                  <c:v>11.4</c:v>
                </c:pt>
                <c:pt idx="3">
                  <c:v>10.4</c:v>
                </c:pt>
                <c:pt idx="4">
                  <c:v>9.6999999999999993</c:v>
                </c:pt>
              </c:numCache>
            </c:numRef>
          </c:xVal>
          <c:yVal>
            <c:numRef>
              <c:f>公会計指標分析・財政指標組合せ分析表!$K$73:$O$73</c:f>
              <c:numCache>
                <c:formatCode>#,##0.0;"▲ "#,##0.0</c:formatCode>
                <c:ptCount val="5"/>
                <c:pt idx="0">
                  <c:v>80</c:v>
                </c:pt>
                <c:pt idx="1">
                  <c:v>72</c:v>
                </c:pt>
                <c:pt idx="2">
                  <c:v>61.7</c:v>
                </c:pt>
                <c:pt idx="3">
                  <c:v>52.6</c:v>
                </c:pt>
                <c:pt idx="4">
                  <c:v>18.899999999999999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{277A3FC7-19AE-4BD6-9FB3-A6640D55BB95}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{40F3E0B0-E023-4CDE-B453-1A466681B150}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{192DD333-CA99-4D20-9536-EA2FCF0815F5}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{63CB9B58-4564-41DE-996A-ABBCD081E495}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{4693E534-F912-4117-BE6C-7859ED2A73BA}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203658368"/>
        <c:axId val="203658760"/>
      </c:scatterChart>
      <c:valAx>
        <c:axId val="203658368"/>
        <c:scaling>
          <c:orientation val="minMax"/>
          <c:max val="14.2"/>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658760"/>
        <c:crosses val="autoZero"/>
        <c:crossBetween val="midCat"/>
      </c:valAx>
      <c:valAx>
        <c:axId val="203658760"/>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658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・公営企業債の元利償還金に対する繰入金、元利償還金は、計画的な新規地方債の発行抑制や元利償還の終了により、減少傾向にある。</a:t>
          </a:r>
          <a:endParaRPr lang="ja-JP" altLang="ja-JP" sz="1400">
            <a:effectLst/>
          </a:endParaRPr>
        </a:p>
        <a:p>
          <a:r>
            <a:rPr kumimoji="1" lang="ja-JP" altLang="ja-JP" sz="1100">
              <a:solidFill>
                <a:schemeClr val="dk1"/>
              </a:solidFill>
              <a:effectLst/>
              <a:latin typeface="+mn-lt"/>
              <a:ea typeface="+mn-ea"/>
              <a:cs typeface="+mn-cs"/>
            </a:rPr>
            <a:t>・債務負担行為に基づく支出額、組合等が起こした地方債の元利償還に対する負担金等は、大規模な新規事業がないことから、横ばい傾向にある。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金額のうち、一般会計に係る地方債の現在高は、繰上償還や借入抑制の影響により減少した。また、公営企業債等繰入見込額及び組合等負担等見込額は、高利地方債の抑制等により、減少傾向にある。また、債務負担行為に基づく支出予定額は、現時点で今後大きな債務負担行為は見込まれないため緩やかに減少する見通しである。退職手当負担見込額は、定員の適正化に努めてきた結果、減少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34,096
33,859
445.63
23,488,496
21,344,700
2,073,186
12,680,588
19,746,012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固定資産台帳整備中。</a:t>
          </a:r>
          <a:r>
            <a:rPr kumimoji="1" lang="en-US" altLang="ja-JP" sz="1100">
              <a:latin typeface="ＭＳ Ｐゴシック"/>
            </a:rPr>
            <a:t>H29</a:t>
          </a:r>
          <a:r>
            <a:rPr kumimoji="1" lang="ja-JP" altLang="en-US" sz="1100">
              <a:latin typeface="ＭＳ Ｐゴシック"/>
            </a:rPr>
            <a:t>年度整備予定。</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固定資産台帳整備中。</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年度整備予定。</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34,096
33,859
445.63
23,488,496
21,344,700
2,073,186
12,680,588
19,746,012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固定資産台帳整備中。</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年度整備予定。</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34,096
33,859
445.63
23,488,496
21,344,700
2,073,186
12,680,588
19,746,012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固定資産台帳整備中。</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年度整備予定。</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34,096
33,859
445.63
23,488,496
21,344,700
2,073,186
12,680,588
19,746,012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製造業を中心とした大型事業所の集中等により、類似団体平均を上回る税収があるため</a:t>
          </a:r>
          <a:r>
            <a:rPr kumimoji="1" lang="en-US" altLang="ja-JP" sz="1100">
              <a:solidFill>
                <a:schemeClr val="dk1"/>
              </a:solidFill>
              <a:effectLst/>
              <a:latin typeface="+mn-lt"/>
              <a:ea typeface="+mn-ea"/>
              <a:cs typeface="+mn-cs"/>
            </a:rPr>
            <a:t>0.45</a:t>
          </a:r>
          <a:r>
            <a:rPr kumimoji="1" lang="ja-JP" altLang="ja-JP" sz="1100">
              <a:solidFill>
                <a:schemeClr val="dk1"/>
              </a:solidFill>
              <a:effectLst/>
              <a:latin typeface="+mn-lt"/>
              <a:ea typeface="+mn-ea"/>
              <a:cs typeface="+mn-cs"/>
            </a:rPr>
            <a:t>となっているが、税の徴収率が類似団体と比較しても低い水準であることから、市税徴収確保対策事業を推進し、県地方税徴収機構との連携や徴収嘱託員を含めた機動的な組織運営によって、滞納額の圧縮を図るなど徴収業務の強化に取り組んでいる。</a:t>
          </a:r>
          <a:endParaRPr lang="ja-JP" altLang="ja-JP" sz="1400">
            <a:effectLst/>
          </a:endParaRPr>
        </a:p>
        <a:p>
          <a:r>
            <a:rPr kumimoji="1" lang="ja-JP" altLang="ja-JP" sz="1100">
              <a:solidFill>
                <a:schemeClr val="dk1"/>
              </a:solidFill>
              <a:effectLst/>
              <a:latin typeface="+mn-lt"/>
              <a:ea typeface="+mn-ea"/>
              <a:cs typeface="+mn-cs"/>
            </a:rPr>
            <a:t>また、新たな企業誘致や農業・観光関連産業の育成など税源邇養に努めている。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市税の大口滞納案件の滞納整理により、過年度分の固定資産税の収入が単年的に増収となった影響によるものである。</a:t>
          </a:r>
          <a:endParaRPr lang="ja-JP" altLang="ja-JP" sz="1400">
            <a:effectLst/>
          </a:endParaRPr>
        </a:p>
        <a:p>
          <a:r>
            <a:rPr kumimoji="1" lang="ja-JP" altLang="ja-JP" sz="1100">
              <a:solidFill>
                <a:schemeClr val="dk1"/>
              </a:solidFill>
              <a:effectLst/>
              <a:latin typeface="+mn-lt"/>
              <a:ea typeface="+mn-ea"/>
              <a:cs typeface="+mn-cs"/>
            </a:rPr>
            <a:t>次年度以降は、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年度以前の近似値になると推測するが、今後も行財政のスリム化・効率化をさらに推進し、経常経費の削減を進め、段階的に普通交付税が縮減される中にあっても、高水準を維持する。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132504</xdr:rowOff>
    </xdr:from>
    <xdr:to>
      <xdr:col>7</xdr:col>
      <xdr:colOff>152400</xdr:colOff>
      <xdr:row>63</xdr:row>
      <xdr:rowOff>146473</xdr:rowOff>
    </xdr:to>
    <xdr:cxnSp macro="">
      <xdr:nvCxnSpPr>
        <xdr:cNvPr id="131" name="直線コネクタ 130"/>
        <xdr:cNvCxnSpPr/>
      </xdr:nvCxnSpPr>
      <xdr:spPr>
        <a:xfrm flipV="1">
          <a:off x="4114800" y="10248054"/>
          <a:ext cx="8382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29845</xdr:rowOff>
    </xdr:from>
    <xdr:to>
      <xdr:col>6</xdr:col>
      <xdr:colOff>0</xdr:colOff>
      <xdr:row>63</xdr:row>
      <xdr:rowOff>146473</xdr:rowOff>
    </xdr:to>
    <xdr:cxnSp macro="">
      <xdr:nvCxnSpPr>
        <xdr:cNvPr id="134" name="直線コネクタ 133"/>
        <xdr:cNvCxnSpPr/>
      </xdr:nvCxnSpPr>
      <xdr:spPr>
        <a:xfrm>
          <a:off x="3225800" y="1083119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29845</xdr:rowOff>
    </xdr:from>
    <xdr:to>
      <xdr:col>4</xdr:col>
      <xdr:colOff>482600</xdr:colOff>
      <xdr:row>63</xdr:row>
      <xdr:rowOff>90170</xdr:rowOff>
    </xdr:to>
    <xdr:cxnSp macro="">
      <xdr:nvCxnSpPr>
        <xdr:cNvPr id="137" name="直線コネクタ 136"/>
        <xdr:cNvCxnSpPr/>
      </xdr:nvCxnSpPr>
      <xdr:spPr>
        <a:xfrm flipV="1">
          <a:off x="2336800" y="1083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144992</xdr:rowOff>
    </xdr:from>
    <xdr:to>
      <xdr:col>3</xdr:col>
      <xdr:colOff>279400</xdr:colOff>
      <xdr:row>63</xdr:row>
      <xdr:rowOff>90170</xdr:rowOff>
    </xdr:to>
    <xdr:cxnSp macro="">
      <xdr:nvCxnSpPr>
        <xdr:cNvPr id="140" name="直線コネクタ 139"/>
        <xdr:cNvCxnSpPr/>
      </xdr:nvCxnSpPr>
      <xdr:spPr>
        <a:xfrm>
          <a:off x="1447800" y="1077489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81704</xdr:rowOff>
    </xdr:from>
    <xdr:to>
      <xdr:col>7</xdr:col>
      <xdr:colOff>203200</xdr:colOff>
      <xdr:row>60</xdr:row>
      <xdr:rowOff>11854</xdr:rowOff>
    </xdr:to>
    <xdr:sp macro="" textlink="">
      <xdr:nvSpPr>
        <xdr:cNvPr id="150" name="円/楕円 149"/>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2981</xdr:rowOff>
    </xdr:from>
    <xdr:ext cx="762000" cy="259045"/>
    <xdr:sp macro="" textlink="">
      <xdr:nvSpPr>
        <xdr:cNvPr id="151" name="財政構造の弾力性該当値テキスト"/>
        <xdr:cNvSpPr txBox="1"/>
      </xdr:nvSpPr>
      <xdr:spPr>
        <a:xfrm>
          <a:off x="5041900" y="101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2" name="円/楕円 151"/>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36000</xdr:rowOff>
    </xdr:from>
    <xdr:ext cx="736600" cy="259045"/>
    <xdr:sp macro="" textlink="">
      <xdr:nvSpPr>
        <xdr:cNvPr id="153" name="テキスト ボックス 152"/>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150495</xdr:rowOff>
    </xdr:from>
    <xdr:to>
      <xdr:col>4</xdr:col>
      <xdr:colOff>533400</xdr:colOff>
      <xdr:row>63</xdr:row>
      <xdr:rowOff>80645</xdr:rowOff>
    </xdr:to>
    <xdr:sp macro="" textlink="">
      <xdr:nvSpPr>
        <xdr:cNvPr id="154" name="円/楕円 153"/>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55" name="テキスト ボックス 154"/>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57" name="テキスト ボックス 156"/>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58" name="円/楕円 157"/>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34519</xdr:rowOff>
    </xdr:from>
    <xdr:ext cx="762000" cy="259045"/>
    <xdr:sp macro="" textlink="">
      <xdr:nvSpPr>
        <xdr:cNvPr id="159" name="テキスト ボックス 158"/>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類似団体の平均を上回っているのは、主に物件費における維持補修費が要因になっており、冬期間における多額の除排雪経費によるものである。</a:t>
          </a:r>
          <a:endParaRPr lang="ja-JP" altLang="ja-JP" sz="1400">
            <a:effectLst/>
          </a:endParaRPr>
        </a:p>
        <a:p>
          <a:r>
            <a:rPr kumimoji="1" lang="ja-JP" altLang="ja-JP" sz="1100">
              <a:solidFill>
                <a:schemeClr val="dk1"/>
              </a:solidFill>
              <a:effectLst/>
              <a:latin typeface="+mn-lt"/>
              <a:ea typeface="+mn-ea"/>
              <a:cs typeface="+mn-cs"/>
            </a:rPr>
            <a:t>また、人件費における退職手当も要因の一つとなっており、人件費・物件費についても、合併によるメリットを生かし、今後とも削減を推進する。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43042</xdr:rowOff>
    </xdr:from>
    <xdr:to>
      <xdr:col>7</xdr:col>
      <xdr:colOff>152400</xdr:colOff>
      <xdr:row>82</xdr:row>
      <xdr:rowOff>104432</xdr:rowOff>
    </xdr:to>
    <xdr:cxnSp macro="">
      <xdr:nvCxnSpPr>
        <xdr:cNvPr id="194" name="直線コネクタ 193"/>
        <xdr:cNvCxnSpPr/>
      </xdr:nvCxnSpPr>
      <xdr:spPr>
        <a:xfrm flipV="1">
          <a:off x="4114800" y="14101942"/>
          <a:ext cx="838200" cy="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23637</xdr:rowOff>
    </xdr:from>
    <xdr:to>
      <xdr:col>6</xdr:col>
      <xdr:colOff>0</xdr:colOff>
      <xdr:row>82</xdr:row>
      <xdr:rowOff>104432</xdr:rowOff>
    </xdr:to>
    <xdr:cxnSp macro="">
      <xdr:nvCxnSpPr>
        <xdr:cNvPr id="197" name="直線コネクタ 196"/>
        <xdr:cNvCxnSpPr/>
      </xdr:nvCxnSpPr>
      <xdr:spPr>
        <a:xfrm>
          <a:off x="3225800" y="14082537"/>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23637</xdr:rowOff>
    </xdr:from>
    <xdr:to>
      <xdr:col>4</xdr:col>
      <xdr:colOff>482600</xdr:colOff>
      <xdr:row>82</xdr:row>
      <xdr:rowOff>42410</xdr:rowOff>
    </xdr:to>
    <xdr:cxnSp macro="">
      <xdr:nvCxnSpPr>
        <xdr:cNvPr id="200" name="直線コネクタ 199"/>
        <xdr:cNvCxnSpPr/>
      </xdr:nvCxnSpPr>
      <xdr:spPr>
        <a:xfrm flipV="1">
          <a:off x="2336800" y="14082537"/>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42410</xdr:rowOff>
    </xdr:from>
    <xdr:to>
      <xdr:col>3</xdr:col>
      <xdr:colOff>279400</xdr:colOff>
      <xdr:row>82</xdr:row>
      <xdr:rowOff>116847</xdr:rowOff>
    </xdr:to>
    <xdr:cxnSp macro="">
      <xdr:nvCxnSpPr>
        <xdr:cNvPr id="203" name="直線コネクタ 202"/>
        <xdr:cNvCxnSpPr/>
      </xdr:nvCxnSpPr>
      <xdr:spPr>
        <a:xfrm flipV="1">
          <a:off x="1447800" y="14101310"/>
          <a:ext cx="889000" cy="7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163692</xdr:rowOff>
    </xdr:from>
    <xdr:to>
      <xdr:col>7</xdr:col>
      <xdr:colOff>203200</xdr:colOff>
      <xdr:row>82</xdr:row>
      <xdr:rowOff>93842</xdr:rowOff>
    </xdr:to>
    <xdr:sp macro="" textlink="">
      <xdr:nvSpPr>
        <xdr:cNvPr id="213" name="円/楕円 212"/>
        <xdr:cNvSpPr/>
      </xdr:nvSpPr>
      <xdr:spPr>
        <a:xfrm>
          <a:off x="4902200" y="140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135769</xdr:rowOff>
    </xdr:from>
    <xdr:ext cx="762000" cy="259045"/>
    <xdr:sp macro="" textlink="">
      <xdr:nvSpPr>
        <xdr:cNvPr id="214" name="人件費・物件費等の状況該当値テキスト"/>
        <xdr:cNvSpPr txBox="1"/>
      </xdr:nvSpPr>
      <xdr:spPr>
        <a:xfrm>
          <a:off x="5041900" y="1402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53632</xdr:rowOff>
    </xdr:from>
    <xdr:to>
      <xdr:col>6</xdr:col>
      <xdr:colOff>50800</xdr:colOff>
      <xdr:row>82</xdr:row>
      <xdr:rowOff>155232</xdr:rowOff>
    </xdr:to>
    <xdr:sp macro="" textlink="">
      <xdr:nvSpPr>
        <xdr:cNvPr id="215" name="円/楕円 214"/>
        <xdr:cNvSpPr/>
      </xdr:nvSpPr>
      <xdr:spPr>
        <a:xfrm>
          <a:off x="4064000" y="141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140009</xdr:rowOff>
    </xdr:from>
    <xdr:ext cx="736600" cy="259045"/>
    <xdr:sp macro="" textlink="">
      <xdr:nvSpPr>
        <xdr:cNvPr id="216" name="テキスト ボックス 215"/>
        <xdr:cNvSpPr txBox="1"/>
      </xdr:nvSpPr>
      <xdr:spPr>
        <a:xfrm>
          <a:off x="3733800" y="1419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144287</xdr:rowOff>
    </xdr:from>
    <xdr:to>
      <xdr:col>4</xdr:col>
      <xdr:colOff>533400</xdr:colOff>
      <xdr:row>82</xdr:row>
      <xdr:rowOff>74437</xdr:rowOff>
    </xdr:to>
    <xdr:sp macro="" textlink="">
      <xdr:nvSpPr>
        <xdr:cNvPr id="217" name="円/楕円 216"/>
        <xdr:cNvSpPr/>
      </xdr:nvSpPr>
      <xdr:spPr>
        <a:xfrm>
          <a:off x="3175000" y="140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59214</xdr:rowOff>
    </xdr:from>
    <xdr:ext cx="762000" cy="259045"/>
    <xdr:sp macro="" textlink="">
      <xdr:nvSpPr>
        <xdr:cNvPr id="218" name="テキスト ボックス 217"/>
        <xdr:cNvSpPr txBox="1"/>
      </xdr:nvSpPr>
      <xdr:spPr>
        <a:xfrm>
          <a:off x="2844800" y="1411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163060</xdr:rowOff>
    </xdr:from>
    <xdr:to>
      <xdr:col>3</xdr:col>
      <xdr:colOff>330200</xdr:colOff>
      <xdr:row>82</xdr:row>
      <xdr:rowOff>93210</xdr:rowOff>
    </xdr:to>
    <xdr:sp macro="" textlink="">
      <xdr:nvSpPr>
        <xdr:cNvPr id="219" name="円/楕円 218"/>
        <xdr:cNvSpPr/>
      </xdr:nvSpPr>
      <xdr:spPr>
        <a:xfrm>
          <a:off x="22860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77987</xdr:rowOff>
    </xdr:from>
    <xdr:ext cx="762000" cy="259045"/>
    <xdr:sp macro="" textlink="">
      <xdr:nvSpPr>
        <xdr:cNvPr id="220" name="テキスト ボックス 219"/>
        <xdr:cNvSpPr txBox="1"/>
      </xdr:nvSpPr>
      <xdr:spPr>
        <a:xfrm>
          <a:off x="1955800" y="141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66047</xdr:rowOff>
    </xdr:from>
    <xdr:to>
      <xdr:col>2</xdr:col>
      <xdr:colOff>127000</xdr:colOff>
      <xdr:row>82</xdr:row>
      <xdr:rowOff>167647</xdr:rowOff>
    </xdr:to>
    <xdr:sp macro="" textlink="">
      <xdr:nvSpPr>
        <xdr:cNvPr id="221" name="円/楕円 220"/>
        <xdr:cNvSpPr/>
      </xdr:nvSpPr>
      <xdr:spPr>
        <a:xfrm>
          <a:off x="1397000" y="141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152424</xdr:rowOff>
    </xdr:from>
    <xdr:ext cx="762000" cy="259045"/>
    <xdr:sp macro="" textlink="">
      <xdr:nvSpPr>
        <xdr:cNvPr id="222" name="テキスト ボックス 221"/>
        <xdr:cNvSpPr txBox="1"/>
      </xdr:nvSpPr>
      <xdr:spPr>
        <a:xfrm>
          <a:off x="1066800" y="1421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給与構造改革に伴う昇給抑制など、人事院勧告等に準じて給与の適正化を図っているほか、人事考課の結果を昇給等に反映させ、職務・職責に応じた給与構造への転換を進めてきた結果、類似団体の中では低水準となっている。今後も、地域の民間企業の平均給与や経済状況等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81</xdr:row>
      <xdr:rowOff>39612</xdr:rowOff>
    </xdr:to>
    <xdr:cxnSp macro="">
      <xdr:nvCxnSpPr>
        <xdr:cNvPr id="258" name="直線コネクタ 257"/>
        <xdr:cNvCxnSpPr/>
      </xdr:nvCxnSpPr>
      <xdr:spPr>
        <a:xfrm>
          <a:off x="16179800" y="138811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5141</xdr:rowOff>
    </xdr:to>
    <xdr:cxnSp macro="">
      <xdr:nvCxnSpPr>
        <xdr:cNvPr id="261" name="直線コネクタ 260"/>
        <xdr:cNvCxnSpPr/>
      </xdr:nvCxnSpPr>
      <xdr:spPr>
        <a:xfrm flipV="1">
          <a:off x="15290800" y="138811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5141</xdr:rowOff>
    </xdr:from>
    <xdr:to>
      <xdr:col>22</xdr:col>
      <xdr:colOff>203200</xdr:colOff>
      <xdr:row>86</xdr:row>
      <xdr:rowOff>9677</xdr:rowOff>
    </xdr:to>
    <xdr:cxnSp macro="">
      <xdr:nvCxnSpPr>
        <xdr:cNvPr id="264" name="直線コネクタ 263"/>
        <xdr:cNvCxnSpPr/>
      </xdr:nvCxnSpPr>
      <xdr:spPr>
        <a:xfrm flipV="1">
          <a:off x="14401800" y="13892591"/>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9677</xdr:rowOff>
    </xdr:from>
    <xdr:to>
      <xdr:col>21</xdr:col>
      <xdr:colOff>0</xdr:colOff>
      <xdr:row>86</xdr:row>
      <xdr:rowOff>9677</xdr:rowOff>
    </xdr:to>
    <xdr:cxnSp macro="">
      <xdr:nvCxnSpPr>
        <xdr:cNvPr id="267" name="直線コネクタ 266"/>
        <xdr:cNvCxnSpPr/>
      </xdr:nvCxnSpPr>
      <xdr:spPr>
        <a:xfrm>
          <a:off x="13512800" y="14754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160262</xdr:rowOff>
    </xdr:from>
    <xdr:to>
      <xdr:col>24</xdr:col>
      <xdr:colOff>609600</xdr:colOff>
      <xdr:row>81</xdr:row>
      <xdr:rowOff>90412</xdr:rowOff>
    </xdr:to>
    <xdr:sp macro="" textlink="">
      <xdr:nvSpPr>
        <xdr:cNvPr id="277" name="円/楕円 276"/>
        <xdr:cNvSpPr/>
      </xdr:nvSpPr>
      <xdr:spPr>
        <a:xfrm>
          <a:off x="169672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5339</xdr:rowOff>
    </xdr:from>
    <xdr:ext cx="762000" cy="259045"/>
    <xdr:sp macro="" textlink="">
      <xdr:nvSpPr>
        <xdr:cNvPr id="278" name="給与水準   （国との比較）該当値テキスト"/>
        <xdr:cNvSpPr txBox="1"/>
      </xdr:nvSpPr>
      <xdr:spPr>
        <a:xfrm>
          <a:off x="17106900" y="137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9" name="円/楕円 27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80" name="テキスト ボックス 27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125791</xdr:rowOff>
    </xdr:from>
    <xdr:to>
      <xdr:col>22</xdr:col>
      <xdr:colOff>254000</xdr:colOff>
      <xdr:row>81</xdr:row>
      <xdr:rowOff>55941</xdr:rowOff>
    </xdr:to>
    <xdr:sp macro="" textlink="">
      <xdr:nvSpPr>
        <xdr:cNvPr id="281" name="円/楕円 280"/>
        <xdr:cNvSpPr/>
      </xdr:nvSpPr>
      <xdr:spPr>
        <a:xfrm>
          <a:off x="15240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66118</xdr:rowOff>
    </xdr:from>
    <xdr:ext cx="762000" cy="259045"/>
    <xdr:sp macro="" textlink="">
      <xdr:nvSpPr>
        <xdr:cNvPr id="282" name="テキスト ボックス 281"/>
        <xdr:cNvSpPr txBox="1"/>
      </xdr:nvSpPr>
      <xdr:spPr>
        <a:xfrm>
          <a:off x="14909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130327</xdr:rowOff>
    </xdr:from>
    <xdr:to>
      <xdr:col>21</xdr:col>
      <xdr:colOff>50800</xdr:colOff>
      <xdr:row>86</xdr:row>
      <xdr:rowOff>60477</xdr:rowOff>
    </xdr:to>
    <xdr:sp macro="" textlink="">
      <xdr:nvSpPr>
        <xdr:cNvPr id="283" name="円/楕円 282"/>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70654</xdr:rowOff>
    </xdr:from>
    <xdr:ext cx="762000" cy="259045"/>
    <xdr:sp macro="" textlink="">
      <xdr:nvSpPr>
        <xdr:cNvPr id="284" name="テキスト ボックス 283"/>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130327</xdr:rowOff>
    </xdr:from>
    <xdr:to>
      <xdr:col>19</xdr:col>
      <xdr:colOff>533400</xdr:colOff>
      <xdr:row>86</xdr:row>
      <xdr:rowOff>60477</xdr:rowOff>
    </xdr:to>
    <xdr:sp macro="" textlink="">
      <xdr:nvSpPr>
        <xdr:cNvPr id="285" name="円/楕円 284"/>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70654</xdr:rowOff>
    </xdr:from>
    <xdr:ext cx="762000" cy="259045"/>
    <xdr:sp macro="" textlink="">
      <xdr:nvSpPr>
        <xdr:cNvPr id="286" name="テキスト ボックス 285"/>
        <xdr:cNvSpPr txBox="1"/>
      </xdr:nvSpPr>
      <xdr:spPr>
        <a:xfrm>
          <a:off x="13131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9.03</a:t>
          </a:r>
          <a:r>
            <a:rPr kumimoji="1" lang="ja-JP" altLang="ja-JP" sz="1100">
              <a:solidFill>
                <a:schemeClr val="dk1"/>
              </a:solidFill>
              <a:effectLst/>
              <a:latin typeface="+mn-lt"/>
              <a:ea typeface="+mn-ea"/>
              <a:cs typeface="+mn-cs"/>
            </a:rPr>
            <a:t>人であり、類似団体平均（</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人）を上回っている。今後も引き続き業務の効率化に取り組みつつ、住民サービスを低下させることがないよう定員の適正化に努める。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170271</xdr:rowOff>
    </xdr:from>
    <xdr:to>
      <xdr:col>24</xdr:col>
      <xdr:colOff>558800</xdr:colOff>
      <xdr:row>63</xdr:row>
      <xdr:rowOff>36740</xdr:rowOff>
    </xdr:to>
    <xdr:cxnSp macro="">
      <xdr:nvCxnSpPr>
        <xdr:cNvPr id="323" name="直線コネクタ 322"/>
        <xdr:cNvCxnSpPr/>
      </xdr:nvCxnSpPr>
      <xdr:spPr>
        <a:xfrm flipV="1">
          <a:off x="16179800" y="1080017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33292</xdr:rowOff>
    </xdr:from>
    <xdr:to>
      <xdr:col>23</xdr:col>
      <xdr:colOff>406400</xdr:colOff>
      <xdr:row>63</xdr:row>
      <xdr:rowOff>36740</xdr:rowOff>
    </xdr:to>
    <xdr:cxnSp macro="">
      <xdr:nvCxnSpPr>
        <xdr:cNvPr id="326" name="直線コネクタ 325"/>
        <xdr:cNvCxnSpPr/>
      </xdr:nvCxnSpPr>
      <xdr:spPr>
        <a:xfrm>
          <a:off x="15290800" y="108346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33292</xdr:rowOff>
    </xdr:from>
    <xdr:to>
      <xdr:col>22</xdr:col>
      <xdr:colOff>203200</xdr:colOff>
      <xdr:row>63</xdr:row>
      <xdr:rowOff>45357</xdr:rowOff>
    </xdr:to>
    <xdr:cxnSp macro="">
      <xdr:nvCxnSpPr>
        <xdr:cNvPr id="329" name="直線コネクタ 328"/>
        <xdr:cNvCxnSpPr/>
      </xdr:nvCxnSpPr>
      <xdr:spPr>
        <a:xfrm flipV="1">
          <a:off x="14401800" y="108346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45357</xdr:rowOff>
    </xdr:from>
    <xdr:to>
      <xdr:col>21</xdr:col>
      <xdr:colOff>0</xdr:colOff>
      <xdr:row>63</xdr:row>
      <xdr:rowOff>57422</xdr:rowOff>
    </xdr:to>
    <xdr:cxnSp macro="">
      <xdr:nvCxnSpPr>
        <xdr:cNvPr id="332" name="直線コネクタ 331"/>
        <xdr:cNvCxnSpPr/>
      </xdr:nvCxnSpPr>
      <xdr:spPr>
        <a:xfrm flipV="1">
          <a:off x="13512800" y="10846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119471</xdr:rowOff>
    </xdr:from>
    <xdr:to>
      <xdr:col>24</xdr:col>
      <xdr:colOff>609600</xdr:colOff>
      <xdr:row>63</xdr:row>
      <xdr:rowOff>49621</xdr:rowOff>
    </xdr:to>
    <xdr:sp macro="" textlink="">
      <xdr:nvSpPr>
        <xdr:cNvPr id="342" name="円/楕円 341"/>
        <xdr:cNvSpPr/>
      </xdr:nvSpPr>
      <xdr:spPr>
        <a:xfrm>
          <a:off x="169672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91548</xdr:rowOff>
    </xdr:from>
    <xdr:ext cx="762000" cy="259045"/>
    <xdr:sp macro="" textlink="">
      <xdr:nvSpPr>
        <xdr:cNvPr id="343" name="定員管理の状況該当値テキスト"/>
        <xdr:cNvSpPr txBox="1"/>
      </xdr:nvSpPr>
      <xdr:spPr>
        <a:xfrm>
          <a:off x="17106900" y="1072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157390</xdr:rowOff>
    </xdr:from>
    <xdr:to>
      <xdr:col>23</xdr:col>
      <xdr:colOff>457200</xdr:colOff>
      <xdr:row>63</xdr:row>
      <xdr:rowOff>87540</xdr:rowOff>
    </xdr:to>
    <xdr:sp macro="" textlink="">
      <xdr:nvSpPr>
        <xdr:cNvPr id="344" name="円/楕円 343"/>
        <xdr:cNvSpPr/>
      </xdr:nvSpPr>
      <xdr:spPr>
        <a:xfrm>
          <a:off x="161290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97717</xdr:rowOff>
    </xdr:from>
    <xdr:ext cx="736600" cy="259045"/>
    <xdr:sp macro="" textlink="">
      <xdr:nvSpPr>
        <xdr:cNvPr id="345" name="テキスト ボックス 344"/>
        <xdr:cNvSpPr txBox="1"/>
      </xdr:nvSpPr>
      <xdr:spPr>
        <a:xfrm>
          <a:off x="15798800" y="1055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153942</xdr:rowOff>
    </xdr:from>
    <xdr:to>
      <xdr:col>22</xdr:col>
      <xdr:colOff>254000</xdr:colOff>
      <xdr:row>63</xdr:row>
      <xdr:rowOff>84092</xdr:rowOff>
    </xdr:to>
    <xdr:sp macro="" textlink="">
      <xdr:nvSpPr>
        <xdr:cNvPr id="346" name="円/楕円 345"/>
        <xdr:cNvSpPr/>
      </xdr:nvSpPr>
      <xdr:spPr>
        <a:xfrm>
          <a:off x="15240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94269</xdr:rowOff>
    </xdr:from>
    <xdr:ext cx="762000" cy="259045"/>
    <xdr:sp macro="" textlink="">
      <xdr:nvSpPr>
        <xdr:cNvPr id="347" name="テキスト ボックス 346"/>
        <xdr:cNvSpPr txBox="1"/>
      </xdr:nvSpPr>
      <xdr:spPr>
        <a:xfrm>
          <a:off x="14909800" y="1055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166007</xdr:rowOff>
    </xdr:from>
    <xdr:to>
      <xdr:col>21</xdr:col>
      <xdr:colOff>50800</xdr:colOff>
      <xdr:row>63</xdr:row>
      <xdr:rowOff>96157</xdr:rowOff>
    </xdr:to>
    <xdr:sp macro="" textlink="">
      <xdr:nvSpPr>
        <xdr:cNvPr id="348" name="円/楕円 347"/>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49" name="テキスト ボックス 348"/>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6622</xdr:rowOff>
    </xdr:from>
    <xdr:to>
      <xdr:col>19</xdr:col>
      <xdr:colOff>533400</xdr:colOff>
      <xdr:row>63</xdr:row>
      <xdr:rowOff>108222</xdr:rowOff>
    </xdr:to>
    <xdr:sp macro="" textlink="">
      <xdr:nvSpPr>
        <xdr:cNvPr id="350" name="円/楕円 349"/>
        <xdr:cNvSpPr/>
      </xdr:nvSpPr>
      <xdr:spPr>
        <a:xfrm>
          <a:off x="13462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118399</xdr:rowOff>
    </xdr:from>
    <xdr:ext cx="762000" cy="259045"/>
    <xdr:sp macro="" textlink="">
      <xdr:nvSpPr>
        <xdr:cNvPr id="351" name="テキスト ボックス 350"/>
        <xdr:cNvSpPr txBox="1"/>
      </xdr:nvSpPr>
      <xdr:spPr>
        <a:xfrm>
          <a:off x="13131800" y="105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ポイント下回っており、前年度より公営企業に要する経費の財源とする地方債の償還の財源に充てたと認められる繰入金の減少等により、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今後も、地方債の新規発行の抑制や優良起債の活用、繰上償還の実施など財政の健全化を推進する。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159173</xdr:rowOff>
    </xdr:to>
    <xdr:cxnSp macro="">
      <xdr:nvCxnSpPr>
        <xdr:cNvPr id="385" name="直線コネクタ 384"/>
        <xdr:cNvCxnSpPr/>
      </xdr:nvCxnSpPr>
      <xdr:spPr>
        <a:xfrm flipV="1">
          <a:off x="16179800" y="696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159173</xdr:rowOff>
    </xdr:from>
    <xdr:to>
      <xdr:col>23</xdr:col>
      <xdr:colOff>406400</xdr:colOff>
      <xdr:row>41</xdr:row>
      <xdr:rowOff>68156</xdr:rowOff>
    </xdr:to>
    <xdr:cxnSp macro="">
      <xdr:nvCxnSpPr>
        <xdr:cNvPr id="388" name="直線コネクタ 387"/>
        <xdr:cNvCxnSpPr/>
      </xdr:nvCxnSpPr>
      <xdr:spPr>
        <a:xfrm flipV="1">
          <a:off x="15290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90" name="テキスト ボックス 389"/>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41</xdr:row>
      <xdr:rowOff>140546</xdr:rowOff>
    </xdr:to>
    <xdr:cxnSp macro="">
      <xdr:nvCxnSpPr>
        <xdr:cNvPr id="391" name="直線コネクタ 390"/>
        <xdr:cNvCxnSpPr/>
      </xdr:nvCxnSpPr>
      <xdr:spPr>
        <a:xfrm flipV="1">
          <a:off x="14401800" y="709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3" name="テキスト ボックス 39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73660</xdr:rowOff>
    </xdr:to>
    <xdr:cxnSp macro="">
      <xdr:nvCxnSpPr>
        <xdr:cNvPr id="394" name="直線コネクタ 393"/>
        <xdr:cNvCxnSpPr/>
      </xdr:nvCxnSpPr>
      <xdr:spPr>
        <a:xfrm flipV="1">
          <a:off x="13512800" y="71699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4" name="円/楕円 40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5"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108373</xdr:rowOff>
    </xdr:from>
    <xdr:to>
      <xdr:col>23</xdr:col>
      <xdr:colOff>457200</xdr:colOff>
      <xdr:row>41</xdr:row>
      <xdr:rowOff>38523</xdr:rowOff>
    </xdr:to>
    <xdr:sp macro="" textlink="">
      <xdr:nvSpPr>
        <xdr:cNvPr id="406" name="円/楕円 405"/>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407" name="テキスト ボックス 406"/>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8" name="円/楕円 407"/>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9" name="テキスト ボックス 408"/>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10" name="円/楕円 409"/>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411" name="テキスト ボックス 410"/>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12" name="円/楕円 411"/>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13" name="テキスト ボックス 41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ポイント下回っており、前年度より大きく改善した。</a:t>
          </a:r>
          <a:endParaRPr lang="ja-JP" altLang="ja-JP" sz="1400">
            <a:effectLst/>
          </a:endParaRPr>
        </a:p>
        <a:p>
          <a:r>
            <a:rPr kumimoji="1" lang="ja-JP" altLang="ja-JP" sz="1100">
              <a:solidFill>
                <a:schemeClr val="dk1"/>
              </a:solidFill>
              <a:effectLst/>
              <a:latin typeface="+mn-lt"/>
              <a:ea typeface="+mn-ea"/>
              <a:cs typeface="+mn-cs"/>
            </a:rPr>
            <a:t>要因としては、市税の大口滞納案件の滞納整理により、過年度分の固定資産税の収入が単年的に増収となったことから、将来負担に備え、財政調整基金へ積み立てを行ったことによる。</a:t>
          </a:r>
          <a:endParaRPr lang="ja-JP" altLang="ja-JP" sz="1400">
            <a:effectLst/>
          </a:endParaRPr>
        </a:p>
        <a:p>
          <a:r>
            <a:rPr kumimoji="1" lang="ja-JP" altLang="ja-JP" sz="1100">
              <a:solidFill>
                <a:schemeClr val="dk1"/>
              </a:solidFill>
              <a:effectLst/>
              <a:latin typeface="+mn-lt"/>
              <a:ea typeface="+mn-ea"/>
              <a:cs typeface="+mn-cs"/>
            </a:rPr>
            <a:t>今後も、地方債の新規発行の抑制や優良起債の活用、繰上償還の実施など財政の健全化を推進する。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114014</xdr:rowOff>
    </xdr:from>
    <xdr:to>
      <xdr:col>24</xdr:col>
      <xdr:colOff>558800</xdr:colOff>
      <xdr:row>16</xdr:row>
      <xdr:rowOff>145860</xdr:rowOff>
    </xdr:to>
    <xdr:cxnSp macro="">
      <xdr:nvCxnSpPr>
        <xdr:cNvPr id="443" name="直線コネクタ 442"/>
        <xdr:cNvCxnSpPr/>
      </xdr:nvCxnSpPr>
      <xdr:spPr>
        <a:xfrm flipV="1">
          <a:off x="16179800" y="2685764"/>
          <a:ext cx="838200" cy="20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145860</xdr:rowOff>
    </xdr:from>
    <xdr:to>
      <xdr:col>23</xdr:col>
      <xdr:colOff>406400</xdr:colOff>
      <xdr:row>17</xdr:row>
      <xdr:rowOff>29305</xdr:rowOff>
    </xdr:to>
    <xdr:cxnSp macro="">
      <xdr:nvCxnSpPr>
        <xdr:cNvPr id="446" name="直線コネクタ 445"/>
        <xdr:cNvCxnSpPr/>
      </xdr:nvCxnSpPr>
      <xdr:spPr>
        <a:xfrm flipV="1">
          <a:off x="15290800" y="2889060"/>
          <a:ext cx="889000" cy="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29305</xdr:rowOff>
    </xdr:from>
    <xdr:to>
      <xdr:col>22</xdr:col>
      <xdr:colOff>203200</xdr:colOff>
      <xdr:row>17</xdr:row>
      <xdr:rowOff>91440</xdr:rowOff>
    </xdr:to>
    <xdr:cxnSp macro="">
      <xdr:nvCxnSpPr>
        <xdr:cNvPr id="449" name="直線コネクタ 448"/>
        <xdr:cNvCxnSpPr/>
      </xdr:nvCxnSpPr>
      <xdr:spPr>
        <a:xfrm flipV="1">
          <a:off x="14401800" y="2943955"/>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91440</xdr:rowOff>
    </xdr:from>
    <xdr:to>
      <xdr:col>21</xdr:col>
      <xdr:colOff>0</xdr:colOff>
      <xdr:row>17</xdr:row>
      <xdr:rowOff>139700</xdr:rowOff>
    </xdr:to>
    <xdr:cxnSp macro="">
      <xdr:nvCxnSpPr>
        <xdr:cNvPr id="452" name="直線コネクタ 451"/>
        <xdr:cNvCxnSpPr/>
      </xdr:nvCxnSpPr>
      <xdr:spPr>
        <a:xfrm flipV="1">
          <a:off x="13512800" y="300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4" name="テキスト ボックス 453"/>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6" name="テキスト ボックス 455"/>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63214</xdr:rowOff>
    </xdr:from>
    <xdr:to>
      <xdr:col>24</xdr:col>
      <xdr:colOff>609600</xdr:colOff>
      <xdr:row>15</xdr:row>
      <xdr:rowOff>164814</xdr:rowOff>
    </xdr:to>
    <xdr:sp macro="" textlink="">
      <xdr:nvSpPr>
        <xdr:cNvPr id="462" name="円/楕円 461"/>
        <xdr:cNvSpPr/>
      </xdr:nvSpPr>
      <xdr:spPr>
        <a:xfrm>
          <a:off x="16967200" y="26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155941</xdr:rowOff>
    </xdr:from>
    <xdr:ext cx="762000" cy="259045"/>
    <xdr:sp macro="" textlink="">
      <xdr:nvSpPr>
        <xdr:cNvPr id="463" name="将来負担の状況該当値テキスト"/>
        <xdr:cNvSpPr txBox="1"/>
      </xdr:nvSpPr>
      <xdr:spPr>
        <a:xfrm>
          <a:off x="17106900" y="25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95060</xdr:rowOff>
    </xdr:from>
    <xdr:to>
      <xdr:col>23</xdr:col>
      <xdr:colOff>457200</xdr:colOff>
      <xdr:row>17</xdr:row>
      <xdr:rowOff>25210</xdr:rowOff>
    </xdr:to>
    <xdr:sp macro="" textlink="">
      <xdr:nvSpPr>
        <xdr:cNvPr id="464" name="円/楕円 463"/>
        <xdr:cNvSpPr/>
      </xdr:nvSpPr>
      <xdr:spPr>
        <a:xfrm>
          <a:off x="16129000" y="28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35387</xdr:rowOff>
    </xdr:from>
    <xdr:ext cx="736600" cy="259045"/>
    <xdr:sp macro="" textlink="">
      <xdr:nvSpPr>
        <xdr:cNvPr id="465" name="テキスト ボックス 464"/>
        <xdr:cNvSpPr txBox="1"/>
      </xdr:nvSpPr>
      <xdr:spPr>
        <a:xfrm>
          <a:off x="15798800" y="260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149955</xdr:rowOff>
    </xdr:from>
    <xdr:to>
      <xdr:col>22</xdr:col>
      <xdr:colOff>254000</xdr:colOff>
      <xdr:row>17</xdr:row>
      <xdr:rowOff>80105</xdr:rowOff>
    </xdr:to>
    <xdr:sp macro="" textlink="">
      <xdr:nvSpPr>
        <xdr:cNvPr id="466" name="円/楕円 465"/>
        <xdr:cNvSpPr/>
      </xdr:nvSpPr>
      <xdr:spPr>
        <a:xfrm>
          <a:off x="15240000" y="28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90282</xdr:rowOff>
    </xdr:from>
    <xdr:ext cx="762000" cy="259045"/>
    <xdr:sp macro="" textlink="">
      <xdr:nvSpPr>
        <xdr:cNvPr id="467" name="テキスト ボックス 466"/>
        <xdr:cNvSpPr txBox="1"/>
      </xdr:nvSpPr>
      <xdr:spPr>
        <a:xfrm>
          <a:off x="14909800" y="266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40640</xdr:rowOff>
    </xdr:from>
    <xdr:to>
      <xdr:col>21</xdr:col>
      <xdr:colOff>50800</xdr:colOff>
      <xdr:row>17</xdr:row>
      <xdr:rowOff>142240</xdr:rowOff>
    </xdr:to>
    <xdr:sp macro="" textlink="">
      <xdr:nvSpPr>
        <xdr:cNvPr id="468" name="円/楕円 467"/>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152417</xdr:rowOff>
    </xdr:from>
    <xdr:ext cx="762000" cy="259045"/>
    <xdr:sp macro="" textlink="">
      <xdr:nvSpPr>
        <xdr:cNvPr id="469" name="テキスト ボックス 468"/>
        <xdr:cNvSpPr txBox="1"/>
      </xdr:nvSpPr>
      <xdr:spPr>
        <a:xfrm>
          <a:off x="14020800" y="272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88900</xdr:rowOff>
    </xdr:from>
    <xdr:to>
      <xdr:col>19</xdr:col>
      <xdr:colOff>533400</xdr:colOff>
      <xdr:row>18</xdr:row>
      <xdr:rowOff>19050</xdr:rowOff>
    </xdr:to>
    <xdr:sp macro="" textlink="">
      <xdr:nvSpPr>
        <xdr:cNvPr id="470" name="円/楕円 469"/>
        <xdr:cNvSpPr/>
      </xdr:nvSpPr>
      <xdr:spPr>
        <a:xfrm>
          <a:off x="13462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29227</xdr:rowOff>
    </xdr:from>
    <xdr:ext cx="762000" cy="259045"/>
    <xdr:sp macro="" textlink="">
      <xdr:nvSpPr>
        <xdr:cNvPr id="471" name="テキスト ボックス 470"/>
        <xdr:cNvSpPr txBox="1"/>
      </xdr:nvSpPr>
      <xdr:spPr>
        <a:xfrm>
          <a:off x="131318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34,096
33,859
445.63
23,488,496
21,344,700
2,073,186
12,680,588
19,746,012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退職者数の減に伴う、退職手当の減少により、前年度より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ポイント改善している。また、類似団体よりも</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ポイント上回っており、職員数が減少していることや、給与水準（ラスパイレス指数）が低いため、人件費に係る経常収支比率は低くなっている。</a:t>
          </a:r>
          <a:endParaRPr lang="ja-JP" altLang="ja-JP" sz="1400">
            <a:effectLst/>
          </a:endParaRPr>
        </a:p>
        <a:p>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年度は公売等の特殊要因で単年的に</a:t>
          </a:r>
          <a:r>
            <a:rPr kumimoji="1" lang="ja-JP" altLang="en-US" sz="1100">
              <a:solidFill>
                <a:schemeClr val="dk1"/>
              </a:solidFill>
              <a:effectLst/>
              <a:latin typeface="+mn-lt"/>
              <a:ea typeface="+mn-ea"/>
              <a:cs typeface="+mn-cs"/>
            </a:rPr>
            <a:t>歳入が</a:t>
          </a:r>
          <a:r>
            <a:rPr kumimoji="1" lang="ja-JP" altLang="ja-JP" sz="1100">
              <a:solidFill>
                <a:schemeClr val="dk1"/>
              </a:solidFill>
              <a:effectLst/>
              <a:latin typeface="+mn-lt"/>
              <a:ea typeface="+mn-ea"/>
              <a:cs typeface="+mn-cs"/>
            </a:rPr>
            <a:t>大幅に増収となっている要因が含まれる。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78994</xdr:rowOff>
    </xdr:from>
    <xdr:to>
      <xdr:col>7</xdr:col>
      <xdr:colOff>15875</xdr:colOff>
      <xdr:row>35</xdr:row>
      <xdr:rowOff>1270</xdr:rowOff>
    </xdr:to>
    <xdr:cxnSp macro="">
      <xdr:nvCxnSpPr>
        <xdr:cNvPr id="64" name="直線コネクタ 63"/>
        <xdr:cNvCxnSpPr/>
      </xdr:nvCxnSpPr>
      <xdr:spPr>
        <a:xfrm flipV="1">
          <a:off x="3987800" y="573684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62992</xdr:rowOff>
    </xdr:from>
    <xdr:to>
      <xdr:col>5</xdr:col>
      <xdr:colOff>549275</xdr:colOff>
      <xdr:row>35</xdr:row>
      <xdr:rowOff>1270</xdr:rowOff>
    </xdr:to>
    <xdr:cxnSp macro="">
      <xdr:nvCxnSpPr>
        <xdr:cNvPr id="67" name="直線コネクタ 66"/>
        <xdr:cNvCxnSpPr/>
      </xdr:nvCxnSpPr>
      <xdr:spPr>
        <a:xfrm>
          <a:off x="3098800" y="58922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62992</xdr:rowOff>
    </xdr:from>
    <xdr:to>
      <xdr:col>4</xdr:col>
      <xdr:colOff>346075</xdr:colOff>
      <xdr:row>34</xdr:row>
      <xdr:rowOff>136144</xdr:rowOff>
    </xdr:to>
    <xdr:cxnSp macro="">
      <xdr:nvCxnSpPr>
        <xdr:cNvPr id="70" name="直線コネクタ 69"/>
        <xdr:cNvCxnSpPr/>
      </xdr:nvCxnSpPr>
      <xdr:spPr>
        <a:xfrm flipV="1">
          <a:off x="2209800" y="58922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136144</xdr:rowOff>
    </xdr:from>
    <xdr:to>
      <xdr:col>3</xdr:col>
      <xdr:colOff>142875</xdr:colOff>
      <xdr:row>34</xdr:row>
      <xdr:rowOff>145288</xdr:rowOff>
    </xdr:to>
    <xdr:cxnSp macro="">
      <xdr:nvCxnSpPr>
        <xdr:cNvPr id="73" name="直線コネクタ 72"/>
        <xdr:cNvCxnSpPr/>
      </xdr:nvCxnSpPr>
      <xdr:spPr>
        <a:xfrm flipV="1">
          <a:off x="1320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28194</xdr:rowOff>
    </xdr:from>
    <xdr:to>
      <xdr:col>7</xdr:col>
      <xdr:colOff>66675</xdr:colOff>
      <xdr:row>33</xdr:row>
      <xdr:rowOff>129794</xdr:rowOff>
    </xdr:to>
    <xdr:sp macro="" textlink="">
      <xdr:nvSpPr>
        <xdr:cNvPr id="83" name="円/楕円 82"/>
        <xdr:cNvSpPr/>
      </xdr:nvSpPr>
      <xdr:spPr>
        <a:xfrm>
          <a:off x="47752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44721</xdr:rowOff>
    </xdr:from>
    <xdr:ext cx="762000" cy="259045"/>
    <xdr:sp macro="" textlink="">
      <xdr:nvSpPr>
        <xdr:cNvPr id="84" name="人件費該当値テキスト"/>
        <xdr:cNvSpPr txBox="1"/>
      </xdr:nvSpPr>
      <xdr:spPr>
        <a:xfrm>
          <a:off x="4914900" y="553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5" name="円/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6" name="テキスト ボックス 85"/>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xdr:rowOff>
    </xdr:from>
    <xdr:to>
      <xdr:col>4</xdr:col>
      <xdr:colOff>396875</xdr:colOff>
      <xdr:row>34</xdr:row>
      <xdr:rowOff>113792</xdr:rowOff>
    </xdr:to>
    <xdr:sp macro="" textlink="">
      <xdr:nvSpPr>
        <xdr:cNvPr id="87" name="円/楕円 86"/>
        <xdr:cNvSpPr/>
      </xdr:nvSpPr>
      <xdr:spPr>
        <a:xfrm>
          <a:off x="3048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123969</xdr:rowOff>
    </xdr:from>
    <xdr:ext cx="762000" cy="259045"/>
    <xdr:sp macro="" textlink="">
      <xdr:nvSpPr>
        <xdr:cNvPr id="88" name="テキスト ボックス 87"/>
        <xdr:cNvSpPr txBox="1"/>
      </xdr:nvSpPr>
      <xdr:spPr>
        <a:xfrm>
          <a:off x="2717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85344</xdr:rowOff>
    </xdr:from>
    <xdr:to>
      <xdr:col>3</xdr:col>
      <xdr:colOff>193675</xdr:colOff>
      <xdr:row>35</xdr:row>
      <xdr:rowOff>15494</xdr:rowOff>
    </xdr:to>
    <xdr:sp macro="" textlink="">
      <xdr:nvSpPr>
        <xdr:cNvPr id="89" name="円/楕円 88"/>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25671</xdr:rowOff>
    </xdr:from>
    <xdr:ext cx="762000" cy="259045"/>
    <xdr:sp macro="" textlink="">
      <xdr:nvSpPr>
        <xdr:cNvPr id="90" name="テキスト ボックス 89"/>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94488</xdr:rowOff>
    </xdr:from>
    <xdr:to>
      <xdr:col>1</xdr:col>
      <xdr:colOff>676275</xdr:colOff>
      <xdr:row>35</xdr:row>
      <xdr:rowOff>24638</xdr:rowOff>
    </xdr:to>
    <xdr:sp macro="" textlink="">
      <xdr:nvSpPr>
        <xdr:cNvPr id="91" name="円/楕円 90"/>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34815</xdr:rowOff>
    </xdr:from>
    <xdr:ext cx="762000" cy="259045"/>
    <xdr:sp macro="" textlink="">
      <xdr:nvSpPr>
        <xdr:cNvPr id="92" name="テキスト ボックス 91"/>
        <xdr:cNvSpPr txBox="1"/>
      </xdr:nvSpPr>
      <xdr:spPr>
        <a:xfrm>
          <a:off x="939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物件費に係る経常収支比率が類似団体と比較して低いのは、これまで実施してきた行政内部の経常経費の徹底した削減の効果であると思われる。今後も徹底したスリム化や効率化に努める。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年度は公売等の特殊要因で単年的に</a:t>
          </a:r>
          <a:r>
            <a:rPr kumimoji="1" lang="ja-JP" altLang="en-US" sz="1100">
              <a:solidFill>
                <a:schemeClr val="dk1"/>
              </a:solidFill>
              <a:effectLst/>
              <a:latin typeface="+mn-lt"/>
              <a:ea typeface="+mn-ea"/>
              <a:cs typeface="+mn-cs"/>
            </a:rPr>
            <a:t>歳入が</a:t>
          </a:r>
          <a:r>
            <a:rPr kumimoji="1" lang="ja-JP" altLang="ja-JP" sz="1100">
              <a:solidFill>
                <a:schemeClr val="dk1"/>
              </a:solidFill>
              <a:effectLst/>
              <a:latin typeface="+mn-lt"/>
              <a:ea typeface="+mn-ea"/>
              <a:cs typeface="+mn-cs"/>
            </a:rPr>
            <a:t>大幅に増収となっている要因が含まれる。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45357</xdr:rowOff>
    </xdr:from>
    <xdr:to>
      <xdr:col>24</xdr:col>
      <xdr:colOff>31750</xdr:colOff>
      <xdr:row>13</xdr:row>
      <xdr:rowOff>113393</xdr:rowOff>
    </xdr:to>
    <xdr:cxnSp macro="">
      <xdr:nvCxnSpPr>
        <xdr:cNvPr id="127" name="直線コネクタ 126"/>
        <xdr:cNvCxnSpPr/>
      </xdr:nvCxnSpPr>
      <xdr:spPr>
        <a:xfrm flipV="1">
          <a:off x="15671800" y="21027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48079</xdr:rowOff>
    </xdr:from>
    <xdr:to>
      <xdr:col>22</xdr:col>
      <xdr:colOff>565150</xdr:colOff>
      <xdr:row>13</xdr:row>
      <xdr:rowOff>113393</xdr:rowOff>
    </xdr:to>
    <xdr:cxnSp macro="">
      <xdr:nvCxnSpPr>
        <xdr:cNvPr id="130" name="直線コネクタ 129"/>
        <xdr:cNvCxnSpPr/>
      </xdr:nvCxnSpPr>
      <xdr:spPr>
        <a:xfrm>
          <a:off x="14782800" y="2276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48079</xdr:rowOff>
    </xdr:from>
    <xdr:to>
      <xdr:col>21</xdr:col>
      <xdr:colOff>361950</xdr:colOff>
      <xdr:row>13</xdr:row>
      <xdr:rowOff>48079</xdr:rowOff>
    </xdr:to>
    <xdr:cxnSp macro="">
      <xdr:nvCxnSpPr>
        <xdr:cNvPr id="133" name="直線コネクタ 132"/>
        <xdr:cNvCxnSpPr/>
      </xdr:nvCxnSpPr>
      <xdr:spPr>
        <a:xfrm>
          <a:off x="13893800" y="2276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35" name="テキスト ボックス 134"/>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13</xdr:row>
      <xdr:rowOff>48079</xdr:rowOff>
    </xdr:to>
    <xdr:cxnSp macro="">
      <xdr:nvCxnSpPr>
        <xdr:cNvPr id="136" name="直線コネクタ 135"/>
        <xdr:cNvCxnSpPr/>
      </xdr:nvCxnSpPr>
      <xdr:spPr>
        <a:xfrm>
          <a:off x="13004800" y="2200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11</xdr:row>
      <xdr:rowOff>166007</xdr:rowOff>
    </xdr:from>
    <xdr:to>
      <xdr:col>24</xdr:col>
      <xdr:colOff>82550</xdr:colOff>
      <xdr:row>12</xdr:row>
      <xdr:rowOff>96157</xdr:rowOff>
    </xdr:to>
    <xdr:sp macro="" textlink="">
      <xdr:nvSpPr>
        <xdr:cNvPr id="146" name="円/楕円 145"/>
        <xdr:cNvSpPr/>
      </xdr:nvSpPr>
      <xdr:spPr>
        <a:xfrm>
          <a:off x="164592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74584</xdr:rowOff>
    </xdr:from>
    <xdr:ext cx="762000" cy="259045"/>
    <xdr:sp macro="" textlink="">
      <xdr:nvSpPr>
        <xdr:cNvPr id="147" name="物件費該当値テキスト"/>
        <xdr:cNvSpPr txBox="1"/>
      </xdr:nvSpPr>
      <xdr:spPr>
        <a:xfrm>
          <a:off x="16598900" y="19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62593</xdr:rowOff>
    </xdr:from>
    <xdr:to>
      <xdr:col>22</xdr:col>
      <xdr:colOff>615950</xdr:colOff>
      <xdr:row>13</xdr:row>
      <xdr:rowOff>164193</xdr:rowOff>
    </xdr:to>
    <xdr:sp macro="" textlink="">
      <xdr:nvSpPr>
        <xdr:cNvPr id="148" name="円/楕円 147"/>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2920</xdr:rowOff>
    </xdr:from>
    <xdr:ext cx="736600" cy="259045"/>
    <xdr:sp macro="" textlink="">
      <xdr:nvSpPr>
        <xdr:cNvPr id="149" name="テキスト ボックス 148"/>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168729</xdr:rowOff>
    </xdr:from>
    <xdr:to>
      <xdr:col>21</xdr:col>
      <xdr:colOff>412750</xdr:colOff>
      <xdr:row>13</xdr:row>
      <xdr:rowOff>98879</xdr:rowOff>
    </xdr:to>
    <xdr:sp macro="" textlink="">
      <xdr:nvSpPr>
        <xdr:cNvPr id="150" name="円/楕円 149"/>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109056</xdr:rowOff>
    </xdr:from>
    <xdr:ext cx="762000" cy="259045"/>
    <xdr:sp macro="" textlink="">
      <xdr:nvSpPr>
        <xdr:cNvPr id="151" name="テキスト ボックス 150"/>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168729</xdr:rowOff>
    </xdr:from>
    <xdr:to>
      <xdr:col>20</xdr:col>
      <xdr:colOff>209550</xdr:colOff>
      <xdr:row>13</xdr:row>
      <xdr:rowOff>98879</xdr:rowOff>
    </xdr:to>
    <xdr:sp macro="" textlink="">
      <xdr:nvSpPr>
        <xdr:cNvPr id="152" name="円/楕円 151"/>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109056</xdr:rowOff>
    </xdr:from>
    <xdr:ext cx="762000" cy="259045"/>
    <xdr:sp macro="" textlink="">
      <xdr:nvSpPr>
        <xdr:cNvPr id="153" name="テキスト ボックス 152"/>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92529</xdr:rowOff>
    </xdr:from>
    <xdr:to>
      <xdr:col>19</xdr:col>
      <xdr:colOff>6350</xdr:colOff>
      <xdr:row>13</xdr:row>
      <xdr:rowOff>22679</xdr:rowOff>
    </xdr:to>
    <xdr:sp macro="" textlink="">
      <xdr:nvSpPr>
        <xdr:cNvPr id="154" name="円/楕円 153"/>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32856</xdr:rowOff>
    </xdr:from>
    <xdr:ext cx="762000" cy="259045"/>
    <xdr:sp macro="" textlink="">
      <xdr:nvSpPr>
        <xdr:cNvPr id="155" name="テキスト ボックス 154"/>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を下回っているものの、生活保護費や子ども医療助成等の拡大で、決算額としては増加傾向にある。生活保護費にあっては、資格審査等の適正化を進めていくことで、適正な執行及び上昇抑制を図る必要があ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年度は公売等の特殊要因で単年的に</a:t>
          </a:r>
          <a:r>
            <a:rPr kumimoji="1" lang="ja-JP" altLang="en-US" sz="1100">
              <a:solidFill>
                <a:schemeClr val="dk1"/>
              </a:solidFill>
              <a:effectLst/>
              <a:latin typeface="+mn-lt"/>
              <a:ea typeface="+mn-ea"/>
              <a:cs typeface="+mn-cs"/>
            </a:rPr>
            <a:t>歳入が</a:t>
          </a:r>
          <a:r>
            <a:rPr kumimoji="1" lang="ja-JP" altLang="ja-JP" sz="1100">
              <a:solidFill>
                <a:schemeClr val="dk1"/>
              </a:solidFill>
              <a:effectLst/>
              <a:latin typeface="+mn-lt"/>
              <a:ea typeface="+mn-ea"/>
              <a:cs typeface="+mn-cs"/>
            </a:rPr>
            <a:t>大幅に増収となっている要因が含まれる。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90" name="直線コネクタ 189"/>
        <xdr:cNvCxnSpPr/>
      </xdr:nvCxnSpPr>
      <xdr:spPr>
        <a:xfrm flipV="1">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127000</xdr:rowOff>
    </xdr:to>
    <xdr:cxnSp macro="">
      <xdr:nvCxnSpPr>
        <xdr:cNvPr id="193" name="直線コネクタ 192"/>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116115</xdr:rowOff>
    </xdr:to>
    <xdr:cxnSp macro="">
      <xdr:nvCxnSpPr>
        <xdr:cNvPr id="196" name="直線コネクタ 195"/>
        <xdr:cNvCxnSpPr/>
      </xdr:nvCxnSpPr>
      <xdr:spPr>
        <a:xfrm flipV="1">
          <a:off x="2209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116115</xdr:rowOff>
    </xdr:to>
    <xdr:cxnSp macro="">
      <xdr:nvCxnSpPr>
        <xdr:cNvPr id="199" name="直線コネクタ 198"/>
        <xdr:cNvCxnSpPr/>
      </xdr:nvCxnSpPr>
      <xdr:spPr>
        <a:xfrm>
          <a:off x="1320800" y="9309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10"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に係る経常収支比率が大幅に改善した要因は、維持補修費の主要な部分を占める除排雪経費が暖冬少雪により大幅に縮減したことによるものである。（例年、豪雪地帯であり多額の除排雪経費を必要とす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年度は公売等の特殊要因で単年的に</a:t>
          </a:r>
          <a:r>
            <a:rPr kumimoji="1" lang="ja-JP" altLang="en-US" sz="1100">
              <a:solidFill>
                <a:schemeClr val="dk1"/>
              </a:solidFill>
              <a:effectLst/>
              <a:latin typeface="+mn-lt"/>
              <a:ea typeface="+mn-ea"/>
              <a:cs typeface="+mn-cs"/>
            </a:rPr>
            <a:t>歳入が</a:t>
          </a:r>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増収</a:t>
          </a:r>
          <a:r>
            <a:rPr kumimoji="1" lang="ja-JP" altLang="ja-JP" sz="1100">
              <a:solidFill>
                <a:schemeClr val="dk1"/>
              </a:solidFill>
              <a:effectLst/>
              <a:latin typeface="+mn-lt"/>
              <a:ea typeface="+mn-ea"/>
              <a:cs typeface="+mn-cs"/>
            </a:rPr>
            <a:t>となっている要因が含まれる。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59</xdr:row>
      <xdr:rowOff>24130</xdr:rowOff>
    </xdr:to>
    <xdr:cxnSp macro="">
      <xdr:nvCxnSpPr>
        <xdr:cNvPr id="251" name="直線コネクタ 250"/>
        <xdr:cNvCxnSpPr/>
      </xdr:nvCxnSpPr>
      <xdr:spPr>
        <a:xfrm flipV="1">
          <a:off x="15671800" y="973582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59</xdr:row>
      <xdr:rowOff>24130</xdr:rowOff>
    </xdr:to>
    <xdr:cxnSp macro="">
      <xdr:nvCxnSpPr>
        <xdr:cNvPr id="254" name="直線コネクタ 253"/>
        <xdr:cNvCxnSpPr/>
      </xdr:nvCxnSpPr>
      <xdr:spPr>
        <a:xfrm>
          <a:off x="14782800" y="1006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119380</xdr:rowOff>
    </xdr:from>
    <xdr:to>
      <xdr:col>21</xdr:col>
      <xdr:colOff>361950</xdr:colOff>
      <xdr:row>58</xdr:row>
      <xdr:rowOff>119380</xdr:rowOff>
    </xdr:to>
    <xdr:cxnSp macro="">
      <xdr:nvCxnSpPr>
        <xdr:cNvPr id="257" name="直線コネクタ 256"/>
        <xdr:cNvCxnSpPr/>
      </xdr:nvCxnSpPr>
      <xdr:spPr>
        <a:xfrm>
          <a:off x="13893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119380</xdr:rowOff>
    </xdr:to>
    <xdr:cxnSp macro="">
      <xdr:nvCxnSpPr>
        <xdr:cNvPr id="260" name="直線コネクタ 259"/>
        <xdr:cNvCxnSpPr/>
      </xdr:nvCxnSpPr>
      <xdr:spPr>
        <a:xfrm>
          <a:off x="13004800" y="9895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72" name="円/楕円 271"/>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73" name="テキスト ボックス 272"/>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4" name="円/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6" name="円/楕円 275"/>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7" name="テキスト ボックス 276"/>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高い割合であるのは、公共下水道、農業集落排水事業に対する繰出金によるものである（同事業に対する繰出金は、法適化されている団体が少ないため、類似団体との単純な比較はできない）。今後も、公営企業会計における使用料の見直しや、事業の効率化等により抑制に努め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年度は公売等の特殊要因で単年的に</a:t>
          </a:r>
          <a:r>
            <a:rPr kumimoji="1" lang="ja-JP" altLang="en-US" sz="1100">
              <a:solidFill>
                <a:schemeClr val="dk1"/>
              </a:solidFill>
              <a:effectLst/>
              <a:latin typeface="+mn-lt"/>
              <a:ea typeface="+mn-ea"/>
              <a:cs typeface="+mn-cs"/>
            </a:rPr>
            <a:t>歳入が</a:t>
          </a:r>
          <a:r>
            <a:rPr kumimoji="1" lang="ja-JP" altLang="ja-JP" sz="1100">
              <a:solidFill>
                <a:schemeClr val="dk1"/>
              </a:solidFill>
              <a:effectLst/>
              <a:latin typeface="+mn-lt"/>
              <a:ea typeface="+mn-ea"/>
              <a:cs typeface="+mn-cs"/>
            </a:rPr>
            <a:t>大幅に増収となっている要因が含まれる。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37</xdr:row>
      <xdr:rowOff>51562</xdr:rowOff>
    </xdr:to>
    <xdr:cxnSp macro="">
      <xdr:nvCxnSpPr>
        <xdr:cNvPr id="309" name="直線コネクタ 308"/>
        <xdr:cNvCxnSpPr/>
      </xdr:nvCxnSpPr>
      <xdr:spPr>
        <a:xfrm flipV="1">
          <a:off x="15671800" y="62351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56134</xdr:rowOff>
    </xdr:to>
    <xdr:cxnSp macro="">
      <xdr:nvCxnSpPr>
        <xdr:cNvPr id="312" name="直線コネクタ 311"/>
        <xdr:cNvCxnSpPr/>
      </xdr:nvCxnSpPr>
      <xdr:spPr>
        <a:xfrm flipV="1">
          <a:off x="14782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69850</xdr:rowOff>
    </xdr:to>
    <xdr:cxnSp macro="">
      <xdr:nvCxnSpPr>
        <xdr:cNvPr id="315" name="直線コネクタ 314"/>
        <xdr:cNvCxnSpPr/>
      </xdr:nvCxnSpPr>
      <xdr:spPr>
        <a:xfrm flipV="1">
          <a:off x="13893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69850</xdr:rowOff>
    </xdr:to>
    <xdr:cxnSp macro="">
      <xdr:nvCxnSpPr>
        <xdr:cNvPr id="318" name="直線コネクタ 317"/>
        <xdr:cNvCxnSpPr/>
      </xdr:nvCxnSpPr>
      <xdr:spPr>
        <a:xfrm>
          <a:off x="13004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8" name="円/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0" name="円/楕円 32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1" name="テキスト ボックス 33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2" name="円/楕円 331"/>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3" name="テキスト ボックス 332"/>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4" name="円/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5" name="テキスト ボックス 334"/>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6" name="円/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ポイント下回っており、前年度より、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しかし、公営企業会計等における資本投資に伴う起債残高の増が今後予測されることから、今まで以上に厳しい事業選択による市債発行の抑制を図るとともに、繰上償還を積極的に進める必要がある。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年度は公売等の特殊要因で単年的に</a:t>
          </a:r>
          <a:r>
            <a:rPr kumimoji="1" lang="ja-JP" altLang="en-US" sz="1100">
              <a:solidFill>
                <a:schemeClr val="dk1"/>
              </a:solidFill>
              <a:effectLst/>
              <a:latin typeface="+mn-lt"/>
              <a:ea typeface="+mn-ea"/>
              <a:cs typeface="+mn-cs"/>
            </a:rPr>
            <a:t>歳入が</a:t>
          </a:r>
          <a:r>
            <a:rPr kumimoji="1" lang="ja-JP" altLang="ja-JP" sz="1100">
              <a:solidFill>
                <a:schemeClr val="dk1"/>
              </a:solidFill>
              <a:effectLst/>
              <a:latin typeface="+mn-lt"/>
              <a:ea typeface="+mn-ea"/>
              <a:cs typeface="+mn-cs"/>
            </a:rPr>
            <a:t>大幅に増収となっている要因が含まれる。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75</xdr:row>
      <xdr:rowOff>62230</xdr:rowOff>
    </xdr:to>
    <xdr:cxnSp macro="">
      <xdr:nvCxnSpPr>
        <xdr:cNvPr id="370" name="直線コネクタ 369"/>
        <xdr:cNvCxnSpPr/>
      </xdr:nvCxnSpPr>
      <xdr:spPr>
        <a:xfrm flipV="1">
          <a:off x="3987800" y="127000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69850</xdr:rowOff>
    </xdr:to>
    <xdr:cxnSp macro="">
      <xdr:nvCxnSpPr>
        <xdr:cNvPr id="373" name="直線コネクタ 372"/>
        <xdr:cNvCxnSpPr/>
      </xdr:nvCxnSpPr>
      <xdr:spPr>
        <a:xfrm flipV="1">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85090</xdr:rowOff>
    </xdr:to>
    <xdr:cxnSp macro="">
      <xdr:nvCxnSpPr>
        <xdr:cNvPr id="376" name="直線コネクタ 375"/>
        <xdr:cNvCxnSpPr/>
      </xdr:nvCxnSpPr>
      <xdr:spPr>
        <a:xfrm flipV="1">
          <a:off x="2209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123190</xdr:rowOff>
    </xdr:to>
    <xdr:cxnSp macro="">
      <xdr:nvCxnSpPr>
        <xdr:cNvPr id="379" name="直線コネクタ 378"/>
        <xdr:cNvCxnSpPr/>
      </xdr:nvCxnSpPr>
      <xdr:spPr>
        <a:xfrm flipV="1">
          <a:off x="1320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133350</xdr:rowOff>
    </xdr:from>
    <xdr:to>
      <xdr:col>7</xdr:col>
      <xdr:colOff>66675</xdr:colOff>
      <xdr:row>74</xdr:row>
      <xdr:rowOff>63500</xdr:rowOff>
    </xdr:to>
    <xdr:sp macro="" textlink="">
      <xdr:nvSpPr>
        <xdr:cNvPr id="389" name="円/楕円 388"/>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149877</xdr:rowOff>
    </xdr:from>
    <xdr:ext cx="762000" cy="259045"/>
    <xdr:sp macro="" textlink="">
      <xdr:nvSpPr>
        <xdr:cNvPr id="390"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1" name="円/楕円 390"/>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123207</xdr:rowOff>
    </xdr:from>
    <xdr:ext cx="736600" cy="259045"/>
    <xdr:sp macro="" textlink="">
      <xdr:nvSpPr>
        <xdr:cNvPr id="392" name="テキスト ボックス 391"/>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3" name="円/楕円 392"/>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4" name="テキスト ボックス 393"/>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5" name="円/楕円 394"/>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6" name="テキスト ボックス 395"/>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7" name="円/楕円 396"/>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398" name="テキスト ボックス 397"/>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年度の歳入は、公売等の特殊要因で短円的に大幅に増収となっていることから、類似団体と比較しても、大幅に改善がみられるような数値となている。</a:t>
          </a:r>
          <a:endParaRPr lang="ja-JP" altLang="ja-JP" sz="1400">
            <a:effectLst/>
          </a:endParaRPr>
        </a:p>
        <a:p>
          <a:r>
            <a:rPr kumimoji="1" lang="ja-JP" altLang="ja-JP" sz="1100">
              <a:solidFill>
                <a:schemeClr val="dk1"/>
              </a:solidFill>
              <a:effectLst/>
              <a:latin typeface="+mn-lt"/>
              <a:ea typeface="+mn-ea"/>
              <a:cs typeface="+mn-cs"/>
            </a:rPr>
            <a:t>しかし、各項目別で特殊要因を除いて考察すると、前年の</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年度決算の特徴と大きな変更点は無く、人件費、扶助費、物件費については、行財政のスリム化・効率化の推進等により改善傾向を示しているが、繰出金等が大きく影響する補助費は高い割合を示している。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142240</xdr:rowOff>
    </xdr:from>
    <xdr:to>
      <xdr:col>24</xdr:col>
      <xdr:colOff>31750</xdr:colOff>
      <xdr:row>77</xdr:row>
      <xdr:rowOff>8889</xdr:rowOff>
    </xdr:to>
    <xdr:cxnSp macro="">
      <xdr:nvCxnSpPr>
        <xdr:cNvPr id="431" name="直線コネクタ 430"/>
        <xdr:cNvCxnSpPr/>
      </xdr:nvCxnSpPr>
      <xdr:spPr>
        <a:xfrm flipV="1">
          <a:off x="15671800" y="12658090"/>
          <a:ext cx="838200" cy="5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77</xdr:row>
      <xdr:rowOff>8889</xdr:rowOff>
    </xdr:to>
    <xdr:cxnSp macro="">
      <xdr:nvCxnSpPr>
        <xdr:cNvPr id="434" name="直線コネクタ 433"/>
        <xdr:cNvCxnSpPr/>
      </xdr:nvCxnSpPr>
      <xdr:spPr>
        <a:xfrm>
          <a:off x="14782800" y="13096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115570</xdr:rowOff>
    </xdr:to>
    <xdr:cxnSp macro="">
      <xdr:nvCxnSpPr>
        <xdr:cNvPr id="437" name="直線コネクタ 436"/>
        <xdr:cNvCxnSpPr/>
      </xdr:nvCxnSpPr>
      <xdr:spPr>
        <a:xfrm flipV="1">
          <a:off x="13893800" y="130962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76</xdr:row>
      <xdr:rowOff>115570</xdr:rowOff>
    </xdr:to>
    <xdr:cxnSp macro="">
      <xdr:nvCxnSpPr>
        <xdr:cNvPr id="440" name="直線コネクタ 439"/>
        <xdr:cNvCxnSpPr/>
      </xdr:nvCxnSpPr>
      <xdr:spPr>
        <a:xfrm>
          <a:off x="13004800" y="130162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91440</xdr:rowOff>
    </xdr:from>
    <xdr:to>
      <xdr:col>24</xdr:col>
      <xdr:colOff>82550</xdr:colOff>
      <xdr:row>74</xdr:row>
      <xdr:rowOff>21590</xdr:rowOff>
    </xdr:to>
    <xdr:sp macro="" textlink="">
      <xdr:nvSpPr>
        <xdr:cNvPr id="450" name="円/楕円 449"/>
        <xdr:cNvSpPr/>
      </xdr:nvSpPr>
      <xdr:spPr>
        <a:xfrm>
          <a:off x="164592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17</xdr:rowOff>
    </xdr:from>
    <xdr:ext cx="762000" cy="259045"/>
    <xdr:sp macro="" textlink="">
      <xdr:nvSpPr>
        <xdr:cNvPr id="451" name="公債費以外該当値テキスト"/>
        <xdr:cNvSpPr txBox="1"/>
      </xdr:nvSpPr>
      <xdr:spPr>
        <a:xfrm>
          <a:off x="16598900" y="1251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2" name="円/楕円 451"/>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3" name="テキスト ボックス 452"/>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54" name="円/楕円 453"/>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55" name="テキスト ボックス 454"/>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56" name="円/楕円 455"/>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57" name="テキスト ボックス 456"/>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8" name="円/楕円 457"/>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47007</xdr:rowOff>
    </xdr:from>
    <xdr:ext cx="762000" cy="259045"/>
    <xdr:sp macro="" textlink="">
      <xdr:nvSpPr>
        <xdr:cNvPr id="459" name="テキスト ボックス 458"/>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新潟県妙高市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122428</xdr:rowOff>
    </xdr:from>
    <xdr:to>
      <xdr:col>4</xdr:col>
      <xdr:colOff>1117600</xdr:colOff>
      <xdr:row>14</xdr:row>
      <xdr:rowOff>130010</xdr:rowOff>
    </xdr:to>
    <xdr:cxnSp macro="">
      <xdr:nvCxnSpPr>
        <xdr:cNvPr id="50" name="直線コネクタ 49"/>
        <xdr:cNvCxnSpPr/>
      </xdr:nvCxnSpPr>
      <xdr:spPr bwMode="auto">
        <a:xfrm>
          <a:off x="5003800" y="2570353"/>
          <a:ext cx="647700" cy="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122428</xdr:rowOff>
    </xdr:from>
    <xdr:to>
      <xdr:col>4</xdr:col>
      <xdr:colOff>469900</xdr:colOff>
      <xdr:row>15</xdr:row>
      <xdr:rowOff>7252</xdr:rowOff>
    </xdr:to>
    <xdr:cxnSp macro="">
      <xdr:nvCxnSpPr>
        <xdr:cNvPr id="53" name="直線コネクタ 52"/>
        <xdr:cNvCxnSpPr/>
      </xdr:nvCxnSpPr>
      <xdr:spPr bwMode="auto">
        <a:xfrm flipV="1">
          <a:off x="4305300" y="2570353"/>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144469</xdr:rowOff>
    </xdr:from>
    <xdr:to>
      <xdr:col>3</xdr:col>
      <xdr:colOff>904875</xdr:colOff>
      <xdr:row>15</xdr:row>
      <xdr:rowOff>7252</xdr:rowOff>
    </xdr:to>
    <xdr:cxnSp macro="">
      <xdr:nvCxnSpPr>
        <xdr:cNvPr id="56" name="直線コネクタ 55"/>
        <xdr:cNvCxnSpPr/>
      </xdr:nvCxnSpPr>
      <xdr:spPr bwMode="auto">
        <a:xfrm>
          <a:off x="3606800" y="2592394"/>
          <a:ext cx="698500" cy="3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109169</xdr:rowOff>
    </xdr:from>
    <xdr:to>
      <xdr:col>3</xdr:col>
      <xdr:colOff>206375</xdr:colOff>
      <xdr:row>14</xdr:row>
      <xdr:rowOff>144469</xdr:rowOff>
    </xdr:to>
    <xdr:cxnSp macro="">
      <xdr:nvCxnSpPr>
        <xdr:cNvPr id="59" name="直線コネクタ 58"/>
        <xdr:cNvCxnSpPr/>
      </xdr:nvCxnSpPr>
      <xdr:spPr bwMode="auto">
        <a:xfrm>
          <a:off x="2908300" y="2557094"/>
          <a:ext cx="698500" cy="35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79210</xdr:rowOff>
    </xdr:from>
    <xdr:to>
      <xdr:col>5</xdr:col>
      <xdr:colOff>34925</xdr:colOff>
      <xdr:row>15</xdr:row>
      <xdr:rowOff>9360</xdr:rowOff>
    </xdr:to>
    <xdr:sp macro="" textlink="">
      <xdr:nvSpPr>
        <xdr:cNvPr id="69" name="円/楕円 68"/>
        <xdr:cNvSpPr/>
      </xdr:nvSpPr>
      <xdr:spPr bwMode="auto">
        <a:xfrm>
          <a:off x="5600700" y="252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95737</xdr:rowOff>
    </xdr:from>
    <xdr:ext cx="762000" cy="259045"/>
    <xdr:sp macro="" textlink="">
      <xdr:nvSpPr>
        <xdr:cNvPr id="70" name="人口1人当たり決算額の推移該当値テキスト130"/>
        <xdr:cNvSpPr txBox="1"/>
      </xdr:nvSpPr>
      <xdr:spPr>
        <a:xfrm>
          <a:off x="5740400" y="237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91,342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71628</xdr:rowOff>
    </xdr:from>
    <xdr:to>
      <xdr:col>4</xdr:col>
      <xdr:colOff>520700</xdr:colOff>
      <xdr:row>15</xdr:row>
      <xdr:rowOff>1778</xdr:rowOff>
    </xdr:to>
    <xdr:sp macro="" textlink="">
      <xdr:nvSpPr>
        <xdr:cNvPr id="71" name="円/楕円 70"/>
        <xdr:cNvSpPr/>
      </xdr:nvSpPr>
      <xdr:spPr bwMode="auto">
        <a:xfrm>
          <a:off x="4953000" y="251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158005</xdr:rowOff>
    </xdr:from>
    <xdr:ext cx="736600" cy="259045"/>
    <xdr:sp macro="" textlink="">
      <xdr:nvSpPr>
        <xdr:cNvPr id="72" name="テキスト ボックス 71"/>
        <xdr:cNvSpPr txBox="1"/>
      </xdr:nvSpPr>
      <xdr:spPr>
        <a:xfrm>
          <a:off x="4622800" y="260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127902</xdr:rowOff>
    </xdr:from>
    <xdr:to>
      <xdr:col>3</xdr:col>
      <xdr:colOff>955675</xdr:colOff>
      <xdr:row>15</xdr:row>
      <xdr:rowOff>58052</xdr:rowOff>
    </xdr:to>
    <xdr:sp macro="" textlink="">
      <xdr:nvSpPr>
        <xdr:cNvPr id="73" name="円/楕円 72"/>
        <xdr:cNvSpPr/>
      </xdr:nvSpPr>
      <xdr:spPr bwMode="auto">
        <a:xfrm>
          <a:off x="4254500" y="257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42829</xdr:rowOff>
    </xdr:from>
    <xdr:ext cx="762000" cy="259045"/>
    <xdr:sp macro="" textlink="">
      <xdr:nvSpPr>
        <xdr:cNvPr id="74" name="テキスト ボックス 73"/>
        <xdr:cNvSpPr txBox="1"/>
      </xdr:nvSpPr>
      <xdr:spPr>
        <a:xfrm>
          <a:off x="3924300" y="266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88,786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93669</xdr:rowOff>
    </xdr:from>
    <xdr:to>
      <xdr:col>3</xdr:col>
      <xdr:colOff>257175</xdr:colOff>
      <xdr:row>15</xdr:row>
      <xdr:rowOff>23819</xdr:rowOff>
    </xdr:to>
    <xdr:sp macro="" textlink="">
      <xdr:nvSpPr>
        <xdr:cNvPr id="75" name="円/楕円 74"/>
        <xdr:cNvSpPr/>
      </xdr:nvSpPr>
      <xdr:spPr bwMode="auto">
        <a:xfrm>
          <a:off x="3556000" y="254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8596</xdr:rowOff>
    </xdr:from>
    <xdr:ext cx="762000" cy="259045"/>
    <xdr:sp macro="" textlink="">
      <xdr:nvSpPr>
        <xdr:cNvPr id="76" name="テキスト ボックス 75"/>
        <xdr:cNvSpPr txBox="1"/>
      </xdr:nvSpPr>
      <xdr:spPr>
        <a:xfrm>
          <a:off x="3225800" y="26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90,583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58369</xdr:rowOff>
    </xdr:from>
    <xdr:to>
      <xdr:col>2</xdr:col>
      <xdr:colOff>692150</xdr:colOff>
      <xdr:row>14</xdr:row>
      <xdr:rowOff>159969</xdr:rowOff>
    </xdr:to>
    <xdr:sp macro="" textlink="">
      <xdr:nvSpPr>
        <xdr:cNvPr id="77" name="円/楕円 76"/>
        <xdr:cNvSpPr/>
      </xdr:nvSpPr>
      <xdr:spPr bwMode="auto">
        <a:xfrm>
          <a:off x="2857500" y="250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144746</xdr:rowOff>
    </xdr:from>
    <xdr:ext cx="762000" cy="259045"/>
    <xdr:sp macro="" textlink="">
      <xdr:nvSpPr>
        <xdr:cNvPr id="78" name="テキスト ボックス 77"/>
        <xdr:cNvSpPr txBox="1"/>
      </xdr:nvSpPr>
      <xdr:spPr>
        <a:xfrm>
          <a:off x="2527300" y="25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14006</xdr:rowOff>
    </xdr:from>
    <xdr:to>
      <xdr:col>4</xdr:col>
      <xdr:colOff>1117600</xdr:colOff>
      <xdr:row>35</xdr:row>
      <xdr:rowOff>104401</xdr:rowOff>
    </xdr:to>
    <xdr:cxnSp macro="">
      <xdr:nvCxnSpPr>
        <xdr:cNvPr id="114" name="直線コネクタ 113"/>
        <xdr:cNvCxnSpPr/>
      </xdr:nvCxnSpPr>
      <xdr:spPr bwMode="auto">
        <a:xfrm>
          <a:off x="5003800" y="6624356"/>
          <a:ext cx="647700" cy="9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8651</xdr:rowOff>
    </xdr:from>
    <xdr:to>
      <xdr:col>4</xdr:col>
      <xdr:colOff>469900</xdr:colOff>
      <xdr:row>35</xdr:row>
      <xdr:rowOff>14006</xdr:rowOff>
    </xdr:to>
    <xdr:cxnSp macro="">
      <xdr:nvCxnSpPr>
        <xdr:cNvPr id="117" name="直線コネクタ 116"/>
        <xdr:cNvCxnSpPr/>
      </xdr:nvCxnSpPr>
      <xdr:spPr bwMode="auto">
        <a:xfrm>
          <a:off x="4305300" y="6619001"/>
          <a:ext cx="698500" cy="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291167</xdr:rowOff>
    </xdr:from>
    <xdr:to>
      <xdr:col>3</xdr:col>
      <xdr:colOff>904875</xdr:colOff>
      <xdr:row>35</xdr:row>
      <xdr:rowOff>8651</xdr:rowOff>
    </xdr:to>
    <xdr:cxnSp macro="">
      <xdr:nvCxnSpPr>
        <xdr:cNvPr id="120" name="直線コネクタ 119"/>
        <xdr:cNvCxnSpPr/>
      </xdr:nvCxnSpPr>
      <xdr:spPr bwMode="auto">
        <a:xfrm>
          <a:off x="3606800" y="6558617"/>
          <a:ext cx="698500" cy="6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112304</xdr:rowOff>
    </xdr:from>
    <xdr:to>
      <xdr:col>3</xdr:col>
      <xdr:colOff>206375</xdr:colOff>
      <xdr:row>34</xdr:row>
      <xdr:rowOff>291167</xdr:rowOff>
    </xdr:to>
    <xdr:cxnSp macro="">
      <xdr:nvCxnSpPr>
        <xdr:cNvPr id="123" name="直線コネクタ 122"/>
        <xdr:cNvCxnSpPr/>
      </xdr:nvCxnSpPr>
      <xdr:spPr bwMode="auto">
        <a:xfrm>
          <a:off x="2908300" y="6379754"/>
          <a:ext cx="698500" cy="178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53601</xdr:rowOff>
    </xdr:from>
    <xdr:to>
      <xdr:col>5</xdr:col>
      <xdr:colOff>34925</xdr:colOff>
      <xdr:row>35</xdr:row>
      <xdr:rowOff>155201</xdr:rowOff>
    </xdr:to>
    <xdr:sp macro="" textlink="">
      <xdr:nvSpPr>
        <xdr:cNvPr id="133" name="円/楕円 132"/>
        <xdr:cNvSpPr/>
      </xdr:nvSpPr>
      <xdr:spPr bwMode="auto">
        <a:xfrm>
          <a:off x="5600700" y="666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241578</xdr:rowOff>
    </xdr:from>
    <xdr:ext cx="762000" cy="259045"/>
    <xdr:sp macro="" textlink="">
      <xdr:nvSpPr>
        <xdr:cNvPr id="134" name="人口1人当たり決算額の推移該当値テキスト445"/>
        <xdr:cNvSpPr txBox="1"/>
      </xdr:nvSpPr>
      <xdr:spPr>
        <a:xfrm>
          <a:off x="5740400" y="65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306106</xdr:rowOff>
    </xdr:from>
    <xdr:to>
      <xdr:col>4</xdr:col>
      <xdr:colOff>520700</xdr:colOff>
      <xdr:row>35</xdr:row>
      <xdr:rowOff>64806</xdr:rowOff>
    </xdr:to>
    <xdr:sp macro="" textlink="">
      <xdr:nvSpPr>
        <xdr:cNvPr id="135" name="円/楕円 134"/>
        <xdr:cNvSpPr/>
      </xdr:nvSpPr>
      <xdr:spPr bwMode="auto">
        <a:xfrm>
          <a:off x="4953000" y="6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74983</xdr:rowOff>
    </xdr:from>
    <xdr:ext cx="736600" cy="259045"/>
    <xdr:sp macro="" textlink="">
      <xdr:nvSpPr>
        <xdr:cNvPr id="136" name="テキスト ボックス 135"/>
        <xdr:cNvSpPr txBox="1"/>
      </xdr:nvSpPr>
      <xdr:spPr>
        <a:xfrm>
          <a:off x="4622800" y="634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300751</xdr:rowOff>
    </xdr:from>
    <xdr:to>
      <xdr:col>3</xdr:col>
      <xdr:colOff>955675</xdr:colOff>
      <xdr:row>35</xdr:row>
      <xdr:rowOff>59451</xdr:rowOff>
    </xdr:to>
    <xdr:sp macro="" textlink="">
      <xdr:nvSpPr>
        <xdr:cNvPr id="137" name="円/楕円 136"/>
        <xdr:cNvSpPr/>
      </xdr:nvSpPr>
      <xdr:spPr bwMode="auto">
        <a:xfrm>
          <a:off x="4254500" y="656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69628</xdr:rowOff>
    </xdr:from>
    <xdr:ext cx="762000" cy="259045"/>
    <xdr:sp macro="" textlink="">
      <xdr:nvSpPr>
        <xdr:cNvPr id="138" name="テキスト ボックス 137"/>
        <xdr:cNvSpPr txBox="1"/>
      </xdr:nvSpPr>
      <xdr:spPr>
        <a:xfrm>
          <a:off x="3924300" y="633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240367</xdr:rowOff>
    </xdr:from>
    <xdr:to>
      <xdr:col>3</xdr:col>
      <xdr:colOff>257175</xdr:colOff>
      <xdr:row>34</xdr:row>
      <xdr:rowOff>341967</xdr:rowOff>
    </xdr:to>
    <xdr:sp macro="" textlink="">
      <xdr:nvSpPr>
        <xdr:cNvPr id="139" name="円/楕円 138"/>
        <xdr:cNvSpPr/>
      </xdr:nvSpPr>
      <xdr:spPr bwMode="auto">
        <a:xfrm>
          <a:off x="3556000" y="650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9244</xdr:rowOff>
    </xdr:from>
    <xdr:ext cx="762000" cy="259045"/>
    <xdr:sp macro="" textlink="">
      <xdr:nvSpPr>
        <xdr:cNvPr id="140" name="テキスト ボックス 139"/>
        <xdr:cNvSpPr txBox="1"/>
      </xdr:nvSpPr>
      <xdr:spPr>
        <a:xfrm>
          <a:off x="3225800" y="627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61504</xdr:rowOff>
    </xdr:from>
    <xdr:to>
      <xdr:col>2</xdr:col>
      <xdr:colOff>692150</xdr:colOff>
      <xdr:row>34</xdr:row>
      <xdr:rowOff>163104</xdr:rowOff>
    </xdr:to>
    <xdr:sp macro="" textlink="">
      <xdr:nvSpPr>
        <xdr:cNvPr id="141" name="円/楕円 140"/>
        <xdr:cNvSpPr/>
      </xdr:nvSpPr>
      <xdr:spPr bwMode="auto">
        <a:xfrm>
          <a:off x="2857500" y="632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173281</xdr:rowOff>
    </xdr:from>
    <xdr:ext cx="762000" cy="259045"/>
    <xdr:sp macro="" textlink="">
      <xdr:nvSpPr>
        <xdr:cNvPr id="142" name="テキスト ボックス 141"/>
        <xdr:cNvSpPr txBox="1"/>
      </xdr:nvSpPr>
      <xdr:spPr>
        <a:xfrm>
          <a:off x="2527300" y="609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34,096
33,859
445.63
23,488,496
21,344,700
2,073,186
12,680,588
19,746,012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164217</xdr:rowOff>
    </xdr:from>
    <xdr:to>
      <xdr:col>6</xdr:col>
      <xdr:colOff>511175</xdr:colOff>
      <xdr:row>34</xdr:row>
      <xdr:rowOff>165875</xdr:rowOff>
    </xdr:to>
    <xdr:cxnSp macro="">
      <xdr:nvCxnSpPr>
        <xdr:cNvPr id="61" name="直線コネクタ 60"/>
        <xdr:cNvCxnSpPr/>
      </xdr:nvCxnSpPr>
      <xdr:spPr>
        <a:xfrm flipV="1">
          <a:off x="3797300" y="5993517"/>
          <a:ext cx="8382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165875</xdr:rowOff>
    </xdr:from>
    <xdr:to>
      <xdr:col>5</xdr:col>
      <xdr:colOff>358775</xdr:colOff>
      <xdr:row>35</xdr:row>
      <xdr:rowOff>108096</xdr:rowOff>
    </xdr:to>
    <xdr:cxnSp macro="">
      <xdr:nvCxnSpPr>
        <xdr:cNvPr id="64" name="直線コネクタ 63"/>
        <xdr:cNvCxnSpPr/>
      </xdr:nvCxnSpPr>
      <xdr:spPr>
        <a:xfrm flipV="1">
          <a:off x="2908300" y="5995175"/>
          <a:ext cx="889000" cy="1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50698</xdr:rowOff>
    </xdr:from>
    <xdr:to>
      <xdr:col>4</xdr:col>
      <xdr:colOff>155575</xdr:colOff>
      <xdr:row>35</xdr:row>
      <xdr:rowOff>108096</xdr:rowOff>
    </xdr:to>
    <xdr:cxnSp macro="">
      <xdr:nvCxnSpPr>
        <xdr:cNvPr id="67" name="直線コネクタ 66"/>
        <xdr:cNvCxnSpPr/>
      </xdr:nvCxnSpPr>
      <xdr:spPr>
        <a:xfrm>
          <a:off x="2019300" y="6051448"/>
          <a:ext cx="8890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22142</xdr:rowOff>
    </xdr:from>
    <xdr:to>
      <xdr:col>2</xdr:col>
      <xdr:colOff>638175</xdr:colOff>
      <xdr:row>35</xdr:row>
      <xdr:rowOff>50698</xdr:rowOff>
    </xdr:to>
    <xdr:cxnSp macro="">
      <xdr:nvCxnSpPr>
        <xdr:cNvPr id="70" name="直線コネクタ 69"/>
        <xdr:cNvCxnSpPr/>
      </xdr:nvCxnSpPr>
      <xdr:spPr>
        <a:xfrm>
          <a:off x="1130300" y="6022892"/>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113417</xdr:rowOff>
    </xdr:from>
    <xdr:to>
      <xdr:col>6</xdr:col>
      <xdr:colOff>561975</xdr:colOff>
      <xdr:row>35</xdr:row>
      <xdr:rowOff>43567</xdr:rowOff>
    </xdr:to>
    <xdr:sp macro="" textlink="">
      <xdr:nvSpPr>
        <xdr:cNvPr id="80" name="円/楕円 79"/>
        <xdr:cNvSpPr/>
      </xdr:nvSpPr>
      <xdr:spPr>
        <a:xfrm>
          <a:off x="4584700" y="59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136294</xdr:rowOff>
    </xdr:from>
    <xdr:ext cx="534377" cy="259045"/>
    <xdr:sp macro="" textlink="">
      <xdr:nvSpPr>
        <xdr:cNvPr id="81" name="人件費該当値テキスト"/>
        <xdr:cNvSpPr txBox="1"/>
      </xdr:nvSpPr>
      <xdr:spPr>
        <a:xfrm>
          <a:off x="4686300" y="57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115075</xdr:rowOff>
    </xdr:from>
    <xdr:to>
      <xdr:col>5</xdr:col>
      <xdr:colOff>409575</xdr:colOff>
      <xdr:row>35</xdr:row>
      <xdr:rowOff>45225</xdr:rowOff>
    </xdr:to>
    <xdr:sp macro="" textlink="">
      <xdr:nvSpPr>
        <xdr:cNvPr id="82" name="円/楕円 81"/>
        <xdr:cNvSpPr/>
      </xdr:nvSpPr>
      <xdr:spPr>
        <a:xfrm>
          <a:off x="3746500" y="59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36352</xdr:rowOff>
    </xdr:from>
    <xdr:ext cx="534377" cy="259045"/>
    <xdr:sp macro="" textlink="">
      <xdr:nvSpPr>
        <xdr:cNvPr id="83" name="テキスト ボックス 82"/>
        <xdr:cNvSpPr txBox="1"/>
      </xdr:nvSpPr>
      <xdr:spPr>
        <a:xfrm>
          <a:off x="3530111" y="60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57296</xdr:rowOff>
    </xdr:from>
    <xdr:to>
      <xdr:col>4</xdr:col>
      <xdr:colOff>206375</xdr:colOff>
      <xdr:row>35</xdr:row>
      <xdr:rowOff>158896</xdr:rowOff>
    </xdr:to>
    <xdr:sp macro="" textlink="">
      <xdr:nvSpPr>
        <xdr:cNvPr id="84" name="円/楕円 83"/>
        <xdr:cNvSpPr/>
      </xdr:nvSpPr>
      <xdr:spPr>
        <a:xfrm>
          <a:off x="2857500" y="60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150023</xdr:rowOff>
    </xdr:from>
    <xdr:ext cx="534377" cy="259045"/>
    <xdr:sp macro="" textlink="">
      <xdr:nvSpPr>
        <xdr:cNvPr id="85" name="テキスト ボックス 84"/>
        <xdr:cNvSpPr txBox="1"/>
      </xdr:nvSpPr>
      <xdr:spPr>
        <a:xfrm>
          <a:off x="2641111" y="61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171348</xdr:rowOff>
    </xdr:from>
    <xdr:to>
      <xdr:col>3</xdr:col>
      <xdr:colOff>3175</xdr:colOff>
      <xdr:row>35</xdr:row>
      <xdr:rowOff>101498</xdr:rowOff>
    </xdr:to>
    <xdr:sp macro="" textlink="">
      <xdr:nvSpPr>
        <xdr:cNvPr id="86" name="円/楕円 85"/>
        <xdr:cNvSpPr/>
      </xdr:nvSpPr>
      <xdr:spPr>
        <a:xfrm>
          <a:off x="1968500" y="60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92625</xdr:rowOff>
    </xdr:from>
    <xdr:ext cx="534377" cy="259045"/>
    <xdr:sp macro="" textlink="">
      <xdr:nvSpPr>
        <xdr:cNvPr id="87" name="テキスト ボックス 86"/>
        <xdr:cNvSpPr txBox="1"/>
      </xdr:nvSpPr>
      <xdr:spPr>
        <a:xfrm>
          <a:off x="1752111" y="60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142792</xdr:rowOff>
    </xdr:from>
    <xdr:to>
      <xdr:col>1</xdr:col>
      <xdr:colOff>485775</xdr:colOff>
      <xdr:row>35</xdr:row>
      <xdr:rowOff>72942</xdr:rowOff>
    </xdr:to>
    <xdr:sp macro="" textlink="">
      <xdr:nvSpPr>
        <xdr:cNvPr id="88" name="円/楕円 87"/>
        <xdr:cNvSpPr/>
      </xdr:nvSpPr>
      <xdr:spPr>
        <a:xfrm>
          <a:off x="1079500" y="59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64069</xdr:rowOff>
    </xdr:from>
    <xdr:ext cx="534377" cy="259045"/>
    <xdr:sp macro="" textlink="">
      <xdr:nvSpPr>
        <xdr:cNvPr id="89" name="テキスト ボックス 88"/>
        <xdr:cNvSpPr txBox="1"/>
      </xdr:nvSpPr>
      <xdr:spPr>
        <a:xfrm>
          <a:off x="863111" y="60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93873</xdr:rowOff>
    </xdr:from>
    <xdr:to>
      <xdr:col>6</xdr:col>
      <xdr:colOff>511175</xdr:colOff>
      <xdr:row>57</xdr:row>
      <xdr:rowOff>106359</xdr:rowOff>
    </xdr:to>
    <xdr:cxnSp macro="">
      <xdr:nvCxnSpPr>
        <xdr:cNvPr id="118" name="直線コネクタ 117"/>
        <xdr:cNvCxnSpPr/>
      </xdr:nvCxnSpPr>
      <xdr:spPr>
        <a:xfrm flipV="1">
          <a:off x="3797300" y="9866523"/>
          <a:ext cx="8382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106359</xdr:rowOff>
    </xdr:from>
    <xdr:to>
      <xdr:col>5</xdr:col>
      <xdr:colOff>358775</xdr:colOff>
      <xdr:row>57</xdr:row>
      <xdr:rowOff>126650</xdr:rowOff>
    </xdr:to>
    <xdr:cxnSp macro="">
      <xdr:nvCxnSpPr>
        <xdr:cNvPr id="121" name="直線コネクタ 120"/>
        <xdr:cNvCxnSpPr/>
      </xdr:nvCxnSpPr>
      <xdr:spPr>
        <a:xfrm flipV="1">
          <a:off x="2908300" y="9879009"/>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126650</xdr:rowOff>
    </xdr:from>
    <xdr:to>
      <xdr:col>4</xdr:col>
      <xdr:colOff>155575</xdr:colOff>
      <xdr:row>57</xdr:row>
      <xdr:rowOff>133814</xdr:rowOff>
    </xdr:to>
    <xdr:cxnSp macro="">
      <xdr:nvCxnSpPr>
        <xdr:cNvPr id="124" name="直線コネクタ 123"/>
        <xdr:cNvCxnSpPr/>
      </xdr:nvCxnSpPr>
      <xdr:spPr>
        <a:xfrm flipV="1">
          <a:off x="2019300" y="9899300"/>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133814</xdr:rowOff>
    </xdr:from>
    <xdr:to>
      <xdr:col>2</xdr:col>
      <xdr:colOff>638175</xdr:colOff>
      <xdr:row>57</xdr:row>
      <xdr:rowOff>140546</xdr:rowOff>
    </xdr:to>
    <xdr:cxnSp macro="">
      <xdr:nvCxnSpPr>
        <xdr:cNvPr id="127" name="直線コネクタ 126"/>
        <xdr:cNvCxnSpPr/>
      </xdr:nvCxnSpPr>
      <xdr:spPr>
        <a:xfrm flipV="1">
          <a:off x="1130300" y="9906464"/>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43073</xdr:rowOff>
    </xdr:from>
    <xdr:to>
      <xdr:col>6</xdr:col>
      <xdr:colOff>561975</xdr:colOff>
      <xdr:row>57</xdr:row>
      <xdr:rowOff>144673</xdr:rowOff>
    </xdr:to>
    <xdr:sp macro="" textlink="">
      <xdr:nvSpPr>
        <xdr:cNvPr id="137" name="円/楕円 136"/>
        <xdr:cNvSpPr/>
      </xdr:nvSpPr>
      <xdr:spPr>
        <a:xfrm>
          <a:off x="4584700" y="98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2450</xdr:rowOff>
    </xdr:from>
    <xdr:ext cx="534377" cy="259045"/>
    <xdr:sp macro="" textlink="">
      <xdr:nvSpPr>
        <xdr:cNvPr id="138" name="物件費該当値テキスト"/>
        <xdr:cNvSpPr txBox="1"/>
      </xdr:nvSpPr>
      <xdr:spPr>
        <a:xfrm>
          <a:off x="4686300" y="96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55559</xdr:rowOff>
    </xdr:from>
    <xdr:to>
      <xdr:col>5</xdr:col>
      <xdr:colOff>409575</xdr:colOff>
      <xdr:row>57</xdr:row>
      <xdr:rowOff>157159</xdr:rowOff>
    </xdr:to>
    <xdr:sp macro="" textlink="">
      <xdr:nvSpPr>
        <xdr:cNvPr id="139" name="円/楕円 138"/>
        <xdr:cNvSpPr/>
      </xdr:nvSpPr>
      <xdr:spPr>
        <a:xfrm>
          <a:off x="3746500" y="98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2236</xdr:rowOff>
    </xdr:from>
    <xdr:ext cx="534377" cy="259045"/>
    <xdr:sp macro="" textlink="">
      <xdr:nvSpPr>
        <xdr:cNvPr id="140" name="テキスト ボックス 139"/>
        <xdr:cNvSpPr txBox="1"/>
      </xdr:nvSpPr>
      <xdr:spPr>
        <a:xfrm>
          <a:off x="3530111" y="96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75850</xdr:rowOff>
    </xdr:from>
    <xdr:to>
      <xdr:col>4</xdr:col>
      <xdr:colOff>206375</xdr:colOff>
      <xdr:row>58</xdr:row>
      <xdr:rowOff>6000</xdr:rowOff>
    </xdr:to>
    <xdr:sp macro="" textlink="">
      <xdr:nvSpPr>
        <xdr:cNvPr id="141" name="円/楕円 140"/>
        <xdr:cNvSpPr/>
      </xdr:nvSpPr>
      <xdr:spPr>
        <a:xfrm>
          <a:off x="2857500" y="98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22527</xdr:rowOff>
    </xdr:from>
    <xdr:ext cx="534377" cy="259045"/>
    <xdr:sp macro="" textlink="">
      <xdr:nvSpPr>
        <xdr:cNvPr id="142" name="テキスト ボックス 141"/>
        <xdr:cNvSpPr txBox="1"/>
      </xdr:nvSpPr>
      <xdr:spPr>
        <a:xfrm>
          <a:off x="2641111" y="96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83014</xdr:rowOff>
    </xdr:from>
    <xdr:to>
      <xdr:col>3</xdr:col>
      <xdr:colOff>3175</xdr:colOff>
      <xdr:row>58</xdr:row>
      <xdr:rowOff>13164</xdr:rowOff>
    </xdr:to>
    <xdr:sp macro="" textlink="">
      <xdr:nvSpPr>
        <xdr:cNvPr id="143" name="円/楕円 142"/>
        <xdr:cNvSpPr/>
      </xdr:nvSpPr>
      <xdr:spPr>
        <a:xfrm>
          <a:off x="1968500" y="98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4291</xdr:rowOff>
    </xdr:from>
    <xdr:ext cx="534377" cy="259045"/>
    <xdr:sp macro="" textlink="">
      <xdr:nvSpPr>
        <xdr:cNvPr id="144" name="テキスト ボックス 143"/>
        <xdr:cNvSpPr txBox="1"/>
      </xdr:nvSpPr>
      <xdr:spPr>
        <a:xfrm>
          <a:off x="1752111" y="99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89746</xdr:rowOff>
    </xdr:from>
    <xdr:to>
      <xdr:col>1</xdr:col>
      <xdr:colOff>485775</xdr:colOff>
      <xdr:row>58</xdr:row>
      <xdr:rowOff>19896</xdr:rowOff>
    </xdr:to>
    <xdr:sp macro="" textlink="">
      <xdr:nvSpPr>
        <xdr:cNvPr id="145" name="円/楕円 144"/>
        <xdr:cNvSpPr/>
      </xdr:nvSpPr>
      <xdr:spPr>
        <a:xfrm>
          <a:off x="1079500" y="98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11023</xdr:rowOff>
    </xdr:from>
    <xdr:ext cx="534377" cy="259045"/>
    <xdr:sp macro="" textlink="">
      <xdr:nvSpPr>
        <xdr:cNvPr id="146" name="テキスト ボックス 145"/>
        <xdr:cNvSpPr txBox="1"/>
      </xdr:nvSpPr>
      <xdr:spPr>
        <a:xfrm>
          <a:off x="863111" y="99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156982</xdr:rowOff>
    </xdr:from>
    <xdr:to>
      <xdr:col>6</xdr:col>
      <xdr:colOff>510540</xdr:colOff>
      <xdr:row>78</xdr:row>
      <xdr:rowOff>125847</xdr:rowOff>
    </xdr:to>
    <xdr:cxnSp macro="">
      <xdr:nvCxnSpPr>
        <xdr:cNvPr id="168" name="直線コネクタ 167"/>
        <xdr:cNvCxnSpPr/>
      </xdr:nvCxnSpPr>
      <xdr:spPr>
        <a:xfrm flipV="1">
          <a:off x="4633595" y="12844282"/>
          <a:ext cx="1270" cy="654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129674</xdr:rowOff>
    </xdr:from>
    <xdr:ext cx="378565" cy="259045"/>
    <xdr:sp macro="" textlink="">
      <xdr:nvSpPr>
        <xdr:cNvPr id="169" name="維持補修費最小値テキスト"/>
        <xdr:cNvSpPr txBox="1"/>
      </xdr:nvSpPr>
      <xdr:spPr>
        <a:xfrm>
          <a:off x="4686300" y="1350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125847</xdr:rowOff>
    </xdr:from>
    <xdr:to>
      <xdr:col>6</xdr:col>
      <xdr:colOff>600075</xdr:colOff>
      <xdr:row>78</xdr:row>
      <xdr:rowOff>125847</xdr:rowOff>
    </xdr:to>
    <xdr:cxnSp macro="">
      <xdr:nvCxnSpPr>
        <xdr:cNvPr id="170" name="直線コネクタ 169"/>
        <xdr:cNvCxnSpPr/>
      </xdr:nvCxnSpPr>
      <xdr:spPr>
        <a:xfrm>
          <a:off x="4546600" y="13498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103659</xdr:rowOff>
    </xdr:from>
    <xdr:ext cx="534377" cy="259045"/>
    <xdr:sp macro="" textlink="">
      <xdr:nvSpPr>
        <xdr:cNvPr id="171" name="維持補修費最大値テキスト"/>
        <xdr:cNvSpPr txBox="1"/>
      </xdr:nvSpPr>
      <xdr:spPr>
        <a:xfrm>
          <a:off x="4686300" y="126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74</xdr:row>
      <xdr:rowOff>156982</xdr:rowOff>
    </xdr:from>
    <xdr:to>
      <xdr:col>6</xdr:col>
      <xdr:colOff>600075</xdr:colOff>
      <xdr:row>74</xdr:row>
      <xdr:rowOff>156982</xdr:rowOff>
    </xdr:to>
    <xdr:cxnSp macro="">
      <xdr:nvCxnSpPr>
        <xdr:cNvPr id="172" name="直線コネクタ 171"/>
        <xdr:cNvCxnSpPr/>
      </xdr:nvCxnSpPr>
      <xdr:spPr>
        <a:xfrm>
          <a:off x="4546600" y="1284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90208</xdr:rowOff>
    </xdr:from>
    <xdr:to>
      <xdr:col>6</xdr:col>
      <xdr:colOff>511175</xdr:colOff>
      <xdr:row>74</xdr:row>
      <xdr:rowOff>156982</xdr:rowOff>
    </xdr:to>
    <xdr:cxnSp macro="">
      <xdr:nvCxnSpPr>
        <xdr:cNvPr id="173" name="直線コネクタ 172"/>
        <xdr:cNvCxnSpPr/>
      </xdr:nvCxnSpPr>
      <xdr:spPr>
        <a:xfrm>
          <a:off x="3797300" y="12434608"/>
          <a:ext cx="838200" cy="40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111379</xdr:rowOff>
    </xdr:from>
    <xdr:ext cx="469744" cy="259045"/>
    <xdr:sp macro="" textlink="">
      <xdr:nvSpPr>
        <xdr:cNvPr id="174" name="維持補修費平均値テキスト"/>
        <xdr:cNvSpPr txBox="1"/>
      </xdr:nvSpPr>
      <xdr:spPr>
        <a:xfrm>
          <a:off x="4686300" y="13313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132952</xdr:rowOff>
    </xdr:from>
    <xdr:to>
      <xdr:col>6</xdr:col>
      <xdr:colOff>561975</xdr:colOff>
      <xdr:row>78</xdr:row>
      <xdr:rowOff>63102</xdr:rowOff>
    </xdr:to>
    <xdr:sp macro="" textlink="">
      <xdr:nvSpPr>
        <xdr:cNvPr id="175" name="フローチャート : 判断 174"/>
        <xdr:cNvSpPr/>
      </xdr:nvSpPr>
      <xdr:spPr>
        <a:xfrm>
          <a:off x="4584700" y="133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90208</xdr:rowOff>
    </xdr:from>
    <xdr:to>
      <xdr:col>5</xdr:col>
      <xdr:colOff>358775</xdr:colOff>
      <xdr:row>74</xdr:row>
      <xdr:rowOff>40282</xdr:rowOff>
    </xdr:to>
    <xdr:cxnSp macro="">
      <xdr:nvCxnSpPr>
        <xdr:cNvPr id="176" name="直線コネクタ 175"/>
        <xdr:cNvCxnSpPr/>
      </xdr:nvCxnSpPr>
      <xdr:spPr>
        <a:xfrm flipV="1">
          <a:off x="2908300" y="12434608"/>
          <a:ext cx="889000" cy="2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104834</xdr:rowOff>
    </xdr:from>
    <xdr:to>
      <xdr:col>5</xdr:col>
      <xdr:colOff>409575</xdr:colOff>
      <xdr:row>78</xdr:row>
      <xdr:rowOff>34984</xdr:rowOff>
    </xdr:to>
    <xdr:sp macro="" textlink="">
      <xdr:nvSpPr>
        <xdr:cNvPr id="177" name="フローチャート : 判断 176"/>
        <xdr:cNvSpPr/>
      </xdr:nvSpPr>
      <xdr:spPr>
        <a:xfrm>
          <a:off x="3746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26111</xdr:rowOff>
    </xdr:from>
    <xdr:ext cx="469744" cy="259045"/>
    <xdr:sp macro="" textlink="">
      <xdr:nvSpPr>
        <xdr:cNvPr id="178" name="テキスト ボックス 177"/>
        <xdr:cNvSpPr txBox="1"/>
      </xdr:nvSpPr>
      <xdr:spPr>
        <a:xfrm>
          <a:off x="3562427"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81979</xdr:rowOff>
    </xdr:from>
    <xdr:to>
      <xdr:col>4</xdr:col>
      <xdr:colOff>155575</xdr:colOff>
      <xdr:row>74</xdr:row>
      <xdr:rowOff>40282</xdr:rowOff>
    </xdr:to>
    <xdr:cxnSp macro="">
      <xdr:nvCxnSpPr>
        <xdr:cNvPr id="179" name="直線コネクタ 178"/>
        <xdr:cNvCxnSpPr/>
      </xdr:nvCxnSpPr>
      <xdr:spPr>
        <a:xfrm>
          <a:off x="2019300" y="12597829"/>
          <a:ext cx="8890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122459</xdr:rowOff>
    </xdr:from>
    <xdr:to>
      <xdr:col>4</xdr:col>
      <xdr:colOff>206375</xdr:colOff>
      <xdr:row>78</xdr:row>
      <xdr:rowOff>52609</xdr:rowOff>
    </xdr:to>
    <xdr:sp macro="" textlink="">
      <xdr:nvSpPr>
        <xdr:cNvPr id="180" name="フローチャート : 判断 179"/>
        <xdr:cNvSpPr/>
      </xdr:nvSpPr>
      <xdr:spPr>
        <a:xfrm>
          <a:off x="2857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43736</xdr:rowOff>
    </xdr:from>
    <xdr:ext cx="469744" cy="259045"/>
    <xdr:sp macro="" textlink="">
      <xdr:nvSpPr>
        <xdr:cNvPr id="181" name="テキスト ボックス 180"/>
        <xdr:cNvSpPr txBox="1"/>
      </xdr:nvSpPr>
      <xdr:spPr>
        <a:xfrm>
          <a:off x="2673427"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169738</xdr:rowOff>
    </xdr:from>
    <xdr:to>
      <xdr:col>2</xdr:col>
      <xdr:colOff>638175</xdr:colOff>
      <xdr:row>73</xdr:row>
      <xdr:rowOff>81979</xdr:rowOff>
    </xdr:to>
    <xdr:cxnSp macro="">
      <xdr:nvCxnSpPr>
        <xdr:cNvPr id="182" name="直線コネクタ 181"/>
        <xdr:cNvCxnSpPr/>
      </xdr:nvCxnSpPr>
      <xdr:spPr>
        <a:xfrm>
          <a:off x="1130300" y="12171238"/>
          <a:ext cx="889000" cy="4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120630</xdr:rowOff>
    </xdr:from>
    <xdr:to>
      <xdr:col>3</xdr:col>
      <xdr:colOff>3175</xdr:colOff>
      <xdr:row>78</xdr:row>
      <xdr:rowOff>50780</xdr:rowOff>
    </xdr:to>
    <xdr:sp macro="" textlink="">
      <xdr:nvSpPr>
        <xdr:cNvPr id="183" name="フローチャート : 判断 182"/>
        <xdr:cNvSpPr/>
      </xdr:nvSpPr>
      <xdr:spPr>
        <a:xfrm>
          <a:off x="1968500" y="1332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41907</xdr:rowOff>
    </xdr:from>
    <xdr:ext cx="469744" cy="259045"/>
    <xdr:sp macro="" textlink="">
      <xdr:nvSpPr>
        <xdr:cNvPr id="184" name="テキスト ボックス 183"/>
        <xdr:cNvSpPr txBox="1"/>
      </xdr:nvSpPr>
      <xdr:spPr>
        <a:xfrm>
          <a:off x="1784427"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128608</xdr:rowOff>
    </xdr:from>
    <xdr:to>
      <xdr:col>1</xdr:col>
      <xdr:colOff>485775</xdr:colOff>
      <xdr:row>78</xdr:row>
      <xdr:rowOff>58758</xdr:rowOff>
    </xdr:to>
    <xdr:sp macro="" textlink="">
      <xdr:nvSpPr>
        <xdr:cNvPr id="185" name="フローチャート : 判断 184"/>
        <xdr:cNvSpPr/>
      </xdr:nvSpPr>
      <xdr:spPr>
        <a:xfrm>
          <a:off x="1079500" y="133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49885</xdr:rowOff>
    </xdr:from>
    <xdr:ext cx="469744" cy="259045"/>
    <xdr:sp macro="" textlink="">
      <xdr:nvSpPr>
        <xdr:cNvPr id="186" name="テキスト ボックス 185"/>
        <xdr:cNvSpPr txBox="1"/>
      </xdr:nvSpPr>
      <xdr:spPr>
        <a:xfrm>
          <a:off x="895427" y="1342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106182</xdr:rowOff>
    </xdr:from>
    <xdr:to>
      <xdr:col>6</xdr:col>
      <xdr:colOff>561975</xdr:colOff>
      <xdr:row>75</xdr:row>
      <xdr:rowOff>36332</xdr:rowOff>
    </xdr:to>
    <xdr:sp macro="" textlink="">
      <xdr:nvSpPr>
        <xdr:cNvPr id="192" name="円/楕円 191"/>
        <xdr:cNvSpPr/>
      </xdr:nvSpPr>
      <xdr:spPr>
        <a:xfrm>
          <a:off x="4584700" y="127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59209</xdr:rowOff>
    </xdr:from>
    <xdr:ext cx="534377" cy="259045"/>
    <xdr:sp macro="" textlink="">
      <xdr:nvSpPr>
        <xdr:cNvPr id="193" name="維持補修費該当値テキスト"/>
        <xdr:cNvSpPr txBox="1"/>
      </xdr:nvSpPr>
      <xdr:spPr>
        <a:xfrm>
          <a:off x="4686300" y="1274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39408</xdr:rowOff>
    </xdr:from>
    <xdr:to>
      <xdr:col>5</xdr:col>
      <xdr:colOff>409575</xdr:colOff>
      <xdr:row>72</xdr:row>
      <xdr:rowOff>141008</xdr:rowOff>
    </xdr:to>
    <xdr:sp macro="" textlink="">
      <xdr:nvSpPr>
        <xdr:cNvPr id="194" name="円/楕円 193"/>
        <xdr:cNvSpPr/>
      </xdr:nvSpPr>
      <xdr:spPr>
        <a:xfrm>
          <a:off x="3746500" y="123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157535</xdr:rowOff>
    </xdr:from>
    <xdr:ext cx="534377" cy="259045"/>
    <xdr:sp macro="" textlink="">
      <xdr:nvSpPr>
        <xdr:cNvPr id="195" name="テキスト ボックス 194"/>
        <xdr:cNvSpPr txBox="1"/>
      </xdr:nvSpPr>
      <xdr:spPr>
        <a:xfrm>
          <a:off x="3530111" y="121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160932</xdr:rowOff>
    </xdr:from>
    <xdr:to>
      <xdr:col>4</xdr:col>
      <xdr:colOff>206375</xdr:colOff>
      <xdr:row>74</xdr:row>
      <xdr:rowOff>91082</xdr:rowOff>
    </xdr:to>
    <xdr:sp macro="" textlink="">
      <xdr:nvSpPr>
        <xdr:cNvPr id="196" name="円/楕円 195"/>
        <xdr:cNvSpPr/>
      </xdr:nvSpPr>
      <xdr:spPr>
        <a:xfrm>
          <a:off x="2857500" y="126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107609</xdr:rowOff>
    </xdr:from>
    <xdr:ext cx="534377" cy="259045"/>
    <xdr:sp macro="" textlink="">
      <xdr:nvSpPr>
        <xdr:cNvPr id="197" name="テキスト ボックス 196"/>
        <xdr:cNvSpPr txBox="1"/>
      </xdr:nvSpPr>
      <xdr:spPr>
        <a:xfrm>
          <a:off x="2641111" y="1245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31179</xdr:rowOff>
    </xdr:from>
    <xdr:to>
      <xdr:col>3</xdr:col>
      <xdr:colOff>3175</xdr:colOff>
      <xdr:row>73</xdr:row>
      <xdr:rowOff>132779</xdr:rowOff>
    </xdr:to>
    <xdr:sp macro="" textlink="">
      <xdr:nvSpPr>
        <xdr:cNvPr id="198" name="円/楕円 197"/>
        <xdr:cNvSpPr/>
      </xdr:nvSpPr>
      <xdr:spPr>
        <a:xfrm>
          <a:off x="1968500" y="125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149306</xdr:rowOff>
    </xdr:from>
    <xdr:ext cx="534377" cy="259045"/>
    <xdr:sp macro="" textlink="">
      <xdr:nvSpPr>
        <xdr:cNvPr id="199" name="テキスト ボックス 198"/>
        <xdr:cNvSpPr txBox="1"/>
      </xdr:nvSpPr>
      <xdr:spPr>
        <a:xfrm>
          <a:off x="1752111" y="12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40,025</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118938</xdr:rowOff>
    </xdr:from>
    <xdr:to>
      <xdr:col>1</xdr:col>
      <xdr:colOff>485775</xdr:colOff>
      <xdr:row>71</xdr:row>
      <xdr:rowOff>49088</xdr:rowOff>
    </xdr:to>
    <xdr:sp macro="" textlink="">
      <xdr:nvSpPr>
        <xdr:cNvPr id="200" name="円/楕円 199"/>
        <xdr:cNvSpPr/>
      </xdr:nvSpPr>
      <xdr:spPr>
        <a:xfrm>
          <a:off x="1079500" y="121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65615</xdr:rowOff>
    </xdr:from>
    <xdr:ext cx="534377" cy="259045"/>
    <xdr:sp macro="" textlink="">
      <xdr:nvSpPr>
        <xdr:cNvPr id="201" name="テキスト ボックス 200"/>
        <xdr:cNvSpPr txBox="1"/>
      </xdr:nvSpPr>
      <xdr:spPr>
        <a:xfrm>
          <a:off x="863111" y="118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113925</xdr:rowOff>
    </xdr:from>
    <xdr:to>
      <xdr:col>6</xdr:col>
      <xdr:colOff>511175</xdr:colOff>
      <xdr:row>97</xdr:row>
      <xdr:rowOff>115002</xdr:rowOff>
    </xdr:to>
    <xdr:cxnSp macro="">
      <xdr:nvCxnSpPr>
        <xdr:cNvPr id="235" name="直線コネクタ 234"/>
        <xdr:cNvCxnSpPr/>
      </xdr:nvCxnSpPr>
      <xdr:spPr>
        <a:xfrm>
          <a:off x="3797300" y="16744575"/>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113925</xdr:rowOff>
    </xdr:from>
    <xdr:to>
      <xdr:col>5</xdr:col>
      <xdr:colOff>358775</xdr:colOff>
      <xdr:row>98</xdr:row>
      <xdr:rowOff>7722</xdr:rowOff>
    </xdr:to>
    <xdr:cxnSp macro="">
      <xdr:nvCxnSpPr>
        <xdr:cNvPr id="238" name="直線コネクタ 237"/>
        <xdr:cNvCxnSpPr/>
      </xdr:nvCxnSpPr>
      <xdr:spPr>
        <a:xfrm flipV="1">
          <a:off x="2908300" y="16744575"/>
          <a:ext cx="889000" cy="6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7722</xdr:rowOff>
    </xdr:from>
    <xdr:to>
      <xdr:col>4</xdr:col>
      <xdr:colOff>155575</xdr:colOff>
      <xdr:row>98</xdr:row>
      <xdr:rowOff>41487</xdr:rowOff>
    </xdr:to>
    <xdr:cxnSp macro="">
      <xdr:nvCxnSpPr>
        <xdr:cNvPr id="241" name="直線コネクタ 240"/>
        <xdr:cNvCxnSpPr/>
      </xdr:nvCxnSpPr>
      <xdr:spPr>
        <a:xfrm flipV="1">
          <a:off x="2019300" y="16809822"/>
          <a:ext cx="889000" cy="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22437</xdr:rowOff>
    </xdr:from>
    <xdr:to>
      <xdr:col>2</xdr:col>
      <xdr:colOff>638175</xdr:colOff>
      <xdr:row>98</xdr:row>
      <xdr:rowOff>41487</xdr:rowOff>
    </xdr:to>
    <xdr:cxnSp macro="">
      <xdr:nvCxnSpPr>
        <xdr:cNvPr id="244" name="直線コネクタ 243"/>
        <xdr:cNvCxnSpPr/>
      </xdr:nvCxnSpPr>
      <xdr:spPr>
        <a:xfrm>
          <a:off x="1130300" y="1682453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64202</xdr:rowOff>
    </xdr:from>
    <xdr:to>
      <xdr:col>6</xdr:col>
      <xdr:colOff>561975</xdr:colOff>
      <xdr:row>97</xdr:row>
      <xdr:rowOff>165802</xdr:rowOff>
    </xdr:to>
    <xdr:sp macro="" textlink="">
      <xdr:nvSpPr>
        <xdr:cNvPr id="254" name="円/楕円 253"/>
        <xdr:cNvSpPr/>
      </xdr:nvSpPr>
      <xdr:spPr>
        <a:xfrm>
          <a:off x="4584700" y="166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42629</xdr:rowOff>
    </xdr:from>
    <xdr:ext cx="534377" cy="259045"/>
    <xdr:sp macro="" textlink="">
      <xdr:nvSpPr>
        <xdr:cNvPr id="255" name="扶助費該当値テキスト"/>
        <xdr:cNvSpPr txBox="1"/>
      </xdr:nvSpPr>
      <xdr:spPr>
        <a:xfrm>
          <a:off x="4686300" y="1667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63125</xdr:rowOff>
    </xdr:from>
    <xdr:to>
      <xdr:col>5</xdr:col>
      <xdr:colOff>409575</xdr:colOff>
      <xdr:row>97</xdr:row>
      <xdr:rowOff>164725</xdr:rowOff>
    </xdr:to>
    <xdr:sp macro="" textlink="">
      <xdr:nvSpPr>
        <xdr:cNvPr id="256" name="円/楕円 255"/>
        <xdr:cNvSpPr/>
      </xdr:nvSpPr>
      <xdr:spPr>
        <a:xfrm>
          <a:off x="3746500" y="16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155852</xdr:rowOff>
    </xdr:from>
    <xdr:ext cx="534377" cy="259045"/>
    <xdr:sp macro="" textlink="">
      <xdr:nvSpPr>
        <xdr:cNvPr id="257" name="テキスト ボックス 256"/>
        <xdr:cNvSpPr txBox="1"/>
      </xdr:nvSpPr>
      <xdr:spPr>
        <a:xfrm>
          <a:off x="3530111" y="167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128372</xdr:rowOff>
    </xdr:from>
    <xdr:to>
      <xdr:col>4</xdr:col>
      <xdr:colOff>206375</xdr:colOff>
      <xdr:row>98</xdr:row>
      <xdr:rowOff>58522</xdr:rowOff>
    </xdr:to>
    <xdr:sp macro="" textlink="">
      <xdr:nvSpPr>
        <xdr:cNvPr id="258" name="円/楕円 257"/>
        <xdr:cNvSpPr/>
      </xdr:nvSpPr>
      <xdr:spPr>
        <a:xfrm>
          <a:off x="2857500" y="167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49649</xdr:rowOff>
    </xdr:from>
    <xdr:ext cx="534377" cy="259045"/>
    <xdr:sp macro="" textlink="">
      <xdr:nvSpPr>
        <xdr:cNvPr id="259" name="テキスト ボックス 258"/>
        <xdr:cNvSpPr txBox="1"/>
      </xdr:nvSpPr>
      <xdr:spPr>
        <a:xfrm>
          <a:off x="2641111" y="168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162137</xdr:rowOff>
    </xdr:from>
    <xdr:to>
      <xdr:col>3</xdr:col>
      <xdr:colOff>3175</xdr:colOff>
      <xdr:row>98</xdr:row>
      <xdr:rowOff>92287</xdr:rowOff>
    </xdr:to>
    <xdr:sp macro="" textlink="">
      <xdr:nvSpPr>
        <xdr:cNvPr id="260" name="円/楕円 259"/>
        <xdr:cNvSpPr/>
      </xdr:nvSpPr>
      <xdr:spPr>
        <a:xfrm>
          <a:off x="1968500" y="167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83414</xdr:rowOff>
    </xdr:from>
    <xdr:ext cx="534377" cy="259045"/>
    <xdr:sp macro="" textlink="">
      <xdr:nvSpPr>
        <xdr:cNvPr id="261" name="テキスト ボックス 260"/>
        <xdr:cNvSpPr txBox="1"/>
      </xdr:nvSpPr>
      <xdr:spPr>
        <a:xfrm>
          <a:off x="1752111" y="16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143087</xdr:rowOff>
    </xdr:from>
    <xdr:to>
      <xdr:col>1</xdr:col>
      <xdr:colOff>485775</xdr:colOff>
      <xdr:row>98</xdr:row>
      <xdr:rowOff>73237</xdr:rowOff>
    </xdr:to>
    <xdr:sp macro="" textlink="">
      <xdr:nvSpPr>
        <xdr:cNvPr id="262" name="円/楕円 261"/>
        <xdr:cNvSpPr/>
      </xdr:nvSpPr>
      <xdr:spPr>
        <a:xfrm>
          <a:off x="1079500" y="167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64364</xdr:rowOff>
    </xdr:from>
    <xdr:ext cx="534377" cy="259045"/>
    <xdr:sp macro="" textlink="">
      <xdr:nvSpPr>
        <xdr:cNvPr id="263" name="テキスト ボックス 262"/>
        <xdr:cNvSpPr txBox="1"/>
      </xdr:nvSpPr>
      <xdr:spPr>
        <a:xfrm>
          <a:off x="863111" y="168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33543</xdr:rowOff>
    </xdr:from>
    <xdr:to>
      <xdr:col>15</xdr:col>
      <xdr:colOff>180975</xdr:colOff>
      <xdr:row>34</xdr:row>
      <xdr:rowOff>62792</xdr:rowOff>
    </xdr:to>
    <xdr:cxnSp macro="">
      <xdr:nvCxnSpPr>
        <xdr:cNvPr id="294" name="直線コネクタ 293"/>
        <xdr:cNvCxnSpPr/>
      </xdr:nvCxnSpPr>
      <xdr:spPr>
        <a:xfrm flipV="1">
          <a:off x="9639300" y="5862843"/>
          <a:ext cx="8382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62792</xdr:rowOff>
    </xdr:from>
    <xdr:to>
      <xdr:col>14</xdr:col>
      <xdr:colOff>28575</xdr:colOff>
      <xdr:row>34</xdr:row>
      <xdr:rowOff>109775</xdr:rowOff>
    </xdr:to>
    <xdr:cxnSp macro="">
      <xdr:nvCxnSpPr>
        <xdr:cNvPr id="297" name="直線コネクタ 296"/>
        <xdr:cNvCxnSpPr/>
      </xdr:nvCxnSpPr>
      <xdr:spPr>
        <a:xfrm flipV="1">
          <a:off x="8750300" y="5892092"/>
          <a:ext cx="889000" cy="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109775</xdr:rowOff>
    </xdr:from>
    <xdr:to>
      <xdr:col>12</xdr:col>
      <xdr:colOff>511175</xdr:colOff>
      <xdr:row>34</xdr:row>
      <xdr:rowOff>118179</xdr:rowOff>
    </xdr:to>
    <xdr:cxnSp macro="">
      <xdr:nvCxnSpPr>
        <xdr:cNvPr id="300" name="直線コネクタ 299"/>
        <xdr:cNvCxnSpPr/>
      </xdr:nvCxnSpPr>
      <xdr:spPr>
        <a:xfrm flipV="1">
          <a:off x="7861300" y="5939075"/>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102242</xdr:rowOff>
    </xdr:from>
    <xdr:to>
      <xdr:col>11</xdr:col>
      <xdr:colOff>307975</xdr:colOff>
      <xdr:row>34</xdr:row>
      <xdr:rowOff>118179</xdr:rowOff>
    </xdr:to>
    <xdr:cxnSp macro="">
      <xdr:nvCxnSpPr>
        <xdr:cNvPr id="303" name="直線コネクタ 302"/>
        <xdr:cNvCxnSpPr/>
      </xdr:nvCxnSpPr>
      <xdr:spPr>
        <a:xfrm>
          <a:off x="6972300" y="5931542"/>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39666</xdr:rowOff>
    </xdr:from>
    <xdr:ext cx="534377" cy="259045"/>
    <xdr:sp macro="" textlink="">
      <xdr:nvSpPr>
        <xdr:cNvPr id="305" name="テキスト ボックス 304"/>
        <xdr:cNvSpPr txBox="1"/>
      </xdr:nvSpPr>
      <xdr:spPr>
        <a:xfrm>
          <a:off x="7594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154193</xdr:rowOff>
    </xdr:from>
    <xdr:to>
      <xdr:col>15</xdr:col>
      <xdr:colOff>231775</xdr:colOff>
      <xdr:row>34</xdr:row>
      <xdr:rowOff>84343</xdr:rowOff>
    </xdr:to>
    <xdr:sp macro="" textlink="">
      <xdr:nvSpPr>
        <xdr:cNvPr id="313" name="円/楕円 312"/>
        <xdr:cNvSpPr/>
      </xdr:nvSpPr>
      <xdr:spPr>
        <a:xfrm>
          <a:off x="10426700" y="58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5620</xdr:rowOff>
    </xdr:from>
    <xdr:ext cx="534377" cy="259045"/>
    <xdr:sp macro="" textlink="">
      <xdr:nvSpPr>
        <xdr:cNvPr id="314" name="補助費等該当値テキスト"/>
        <xdr:cNvSpPr txBox="1"/>
      </xdr:nvSpPr>
      <xdr:spPr>
        <a:xfrm>
          <a:off x="10528300" y="56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84,752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11992</xdr:rowOff>
    </xdr:from>
    <xdr:to>
      <xdr:col>14</xdr:col>
      <xdr:colOff>79375</xdr:colOff>
      <xdr:row>34</xdr:row>
      <xdr:rowOff>113592</xdr:rowOff>
    </xdr:to>
    <xdr:sp macro="" textlink="">
      <xdr:nvSpPr>
        <xdr:cNvPr id="315" name="円/楕円 314"/>
        <xdr:cNvSpPr/>
      </xdr:nvSpPr>
      <xdr:spPr>
        <a:xfrm>
          <a:off x="9588500" y="58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130119</xdr:rowOff>
    </xdr:from>
    <xdr:ext cx="534377" cy="259045"/>
    <xdr:sp macro="" textlink="">
      <xdr:nvSpPr>
        <xdr:cNvPr id="316" name="テキスト ボックス 315"/>
        <xdr:cNvSpPr txBox="1"/>
      </xdr:nvSpPr>
      <xdr:spPr>
        <a:xfrm>
          <a:off x="9372111" y="56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58975</xdr:rowOff>
    </xdr:from>
    <xdr:to>
      <xdr:col>12</xdr:col>
      <xdr:colOff>561975</xdr:colOff>
      <xdr:row>34</xdr:row>
      <xdr:rowOff>160575</xdr:rowOff>
    </xdr:to>
    <xdr:sp macro="" textlink="">
      <xdr:nvSpPr>
        <xdr:cNvPr id="317" name="円/楕円 316"/>
        <xdr:cNvSpPr/>
      </xdr:nvSpPr>
      <xdr:spPr>
        <a:xfrm>
          <a:off x="8699500" y="58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5652</xdr:rowOff>
    </xdr:from>
    <xdr:ext cx="534377" cy="259045"/>
    <xdr:sp macro="" textlink="">
      <xdr:nvSpPr>
        <xdr:cNvPr id="318" name="テキスト ボックス 317"/>
        <xdr:cNvSpPr txBox="1"/>
      </xdr:nvSpPr>
      <xdr:spPr>
        <a:xfrm>
          <a:off x="8483111" y="566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67379</xdr:rowOff>
    </xdr:from>
    <xdr:to>
      <xdr:col>11</xdr:col>
      <xdr:colOff>358775</xdr:colOff>
      <xdr:row>34</xdr:row>
      <xdr:rowOff>168979</xdr:rowOff>
    </xdr:to>
    <xdr:sp macro="" textlink="">
      <xdr:nvSpPr>
        <xdr:cNvPr id="319" name="円/楕円 318"/>
        <xdr:cNvSpPr/>
      </xdr:nvSpPr>
      <xdr:spPr>
        <a:xfrm>
          <a:off x="7810500" y="58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14056</xdr:rowOff>
    </xdr:from>
    <xdr:ext cx="534377" cy="259045"/>
    <xdr:sp macro="" textlink="">
      <xdr:nvSpPr>
        <xdr:cNvPr id="320" name="テキスト ボックス 319"/>
        <xdr:cNvSpPr txBox="1"/>
      </xdr:nvSpPr>
      <xdr:spPr>
        <a:xfrm>
          <a:off x="7594111" y="56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51442</xdr:rowOff>
    </xdr:from>
    <xdr:to>
      <xdr:col>10</xdr:col>
      <xdr:colOff>155575</xdr:colOff>
      <xdr:row>34</xdr:row>
      <xdr:rowOff>153042</xdr:rowOff>
    </xdr:to>
    <xdr:sp macro="" textlink="">
      <xdr:nvSpPr>
        <xdr:cNvPr id="321" name="円/楕円 320"/>
        <xdr:cNvSpPr/>
      </xdr:nvSpPr>
      <xdr:spPr>
        <a:xfrm>
          <a:off x="6921500" y="58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169569</xdr:rowOff>
    </xdr:from>
    <xdr:ext cx="534377" cy="259045"/>
    <xdr:sp macro="" textlink="">
      <xdr:nvSpPr>
        <xdr:cNvPr id="322" name="テキスト ボックス 321"/>
        <xdr:cNvSpPr txBox="1"/>
      </xdr:nvSpPr>
      <xdr:spPr>
        <a:xfrm>
          <a:off x="6705111" y="565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66348</xdr:rowOff>
    </xdr:from>
    <xdr:to>
      <xdr:col>15</xdr:col>
      <xdr:colOff>180975</xdr:colOff>
      <xdr:row>58</xdr:row>
      <xdr:rowOff>80239</xdr:rowOff>
    </xdr:to>
    <xdr:cxnSp macro="">
      <xdr:nvCxnSpPr>
        <xdr:cNvPr id="351" name="直線コネクタ 350"/>
        <xdr:cNvCxnSpPr/>
      </xdr:nvCxnSpPr>
      <xdr:spPr>
        <a:xfrm>
          <a:off x="9639300" y="10010448"/>
          <a:ext cx="8382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18841</xdr:rowOff>
    </xdr:from>
    <xdr:to>
      <xdr:col>14</xdr:col>
      <xdr:colOff>28575</xdr:colOff>
      <xdr:row>58</xdr:row>
      <xdr:rowOff>66348</xdr:rowOff>
    </xdr:to>
    <xdr:cxnSp macro="">
      <xdr:nvCxnSpPr>
        <xdr:cNvPr id="354" name="直線コネクタ 353"/>
        <xdr:cNvCxnSpPr/>
      </xdr:nvCxnSpPr>
      <xdr:spPr>
        <a:xfrm>
          <a:off x="8750300" y="9962941"/>
          <a:ext cx="889000" cy="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15197</xdr:rowOff>
    </xdr:from>
    <xdr:to>
      <xdr:col>12</xdr:col>
      <xdr:colOff>511175</xdr:colOff>
      <xdr:row>58</xdr:row>
      <xdr:rowOff>18841</xdr:rowOff>
    </xdr:to>
    <xdr:cxnSp macro="">
      <xdr:nvCxnSpPr>
        <xdr:cNvPr id="357" name="直線コネクタ 356"/>
        <xdr:cNvCxnSpPr/>
      </xdr:nvCxnSpPr>
      <xdr:spPr>
        <a:xfrm>
          <a:off x="7861300" y="9959297"/>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15197</xdr:rowOff>
    </xdr:from>
    <xdr:to>
      <xdr:col>11</xdr:col>
      <xdr:colOff>307975</xdr:colOff>
      <xdr:row>58</xdr:row>
      <xdr:rowOff>71777</xdr:rowOff>
    </xdr:to>
    <xdr:cxnSp macro="">
      <xdr:nvCxnSpPr>
        <xdr:cNvPr id="360" name="直線コネクタ 359"/>
        <xdr:cNvCxnSpPr/>
      </xdr:nvCxnSpPr>
      <xdr:spPr>
        <a:xfrm flipV="1">
          <a:off x="6972300" y="9959297"/>
          <a:ext cx="889000" cy="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29439</xdr:rowOff>
    </xdr:from>
    <xdr:to>
      <xdr:col>15</xdr:col>
      <xdr:colOff>231775</xdr:colOff>
      <xdr:row>58</xdr:row>
      <xdr:rowOff>131039</xdr:rowOff>
    </xdr:to>
    <xdr:sp macro="" textlink="">
      <xdr:nvSpPr>
        <xdr:cNvPr id="370" name="円/楕円 369"/>
        <xdr:cNvSpPr/>
      </xdr:nvSpPr>
      <xdr:spPr>
        <a:xfrm>
          <a:off x="10426700" y="99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15548</xdr:rowOff>
    </xdr:from>
    <xdr:to>
      <xdr:col>14</xdr:col>
      <xdr:colOff>79375</xdr:colOff>
      <xdr:row>58</xdr:row>
      <xdr:rowOff>117148</xdr:rowOff>
    </xdr:to>
    <xdr:sp macro="" textlink="">
      <xdr:nvSpPr>
        <xdr:cNvPr id="372" name="円/楕円 371"/>
        <xdr:cNvSpPr/>
      </xdr:nvSpPr>
      <xdr:spPr>
        <a:xfrm>
          <a:off x="9588500" y="99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108275</xdr:rowOff>
    </xdr:from>
    <xdr:ext cx="534377" cy="259045"/>
    <xdr:sp macro="" textlink="">
      <xdr:nvSpPr>
        <xdr:cNvPr id="373" name="テキスト ボックス 372"/>
        <xdr:cNvSpPr txBox="1"/>
      </xdr:nvSpPr>
      <xdr:spPr>
        <a:xfrm>
          <a:off x="9372111" y="100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139491</xdr:rowOff>
    </xdr:from>
    <xdr:to>
      <xdr:col>12</xdr:col>
      <xdr:colOff>561975</xdr:colOff>
      <xdr:row>58</xdr:row>
      <xdr:rowOff>69641</xdr:rowOff>
    </xdr:to>
    <xdr:sp macro="" textlink="">
      <xdr:nvSpPr>
        <xdr:cNvPr id="374" name="円/楕円 373"/>
        <xdr:cNvSpPr/>
      </xdr:nvSpPr>
      <xdr:spPr>
        <a:xfrm>
          <a:off x="8699500" y="99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86168</xdr:rowOff>
    </xdr:from>
    <xdr:ext cx="599010" cy="259045"/>
    <xdr:sp macro="" textlink="">
      <xdr:nvSpPr>
        <xdr:cNvPr id="375" name="テキスト ボックス 374"/>
        <xdr:cNvSpPr txBox="1"/>
      </xdr:nvSpPr>
      <xdr:spPr>
        <a:xfrm>
          <a:off x="8450794" y="968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135847</xdr:rowOff>
    </xdr:from>
    <xdr:to>
      <xdr:col>11</xdr:col>
      <xdr:colOff>358775</xdr:colOff>
      <xdr:row>58</xdr:row>
      <xdr:rowOff>65997</xdr:rowOff>
    </xdr:to>
    <xdr:sp macro="" textlink="">
      <xdr:nvSpPr>
        <xdr:cNvPr id="376" name="円/楕円 375"/>
        <xdr:cNvSpPr/>
      </xdr:nvSpPr>
      <xdr:spPr>
        <a:xfrm>
          <a:off x="7810500" y="99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82524</xdr:rowOff>
    </xdr:from>
    <xdr:ext cx="599010" cy="259045"/>
    <xdr:sp macro="" textlink="">
      <xdr:nvSpPr>
        <xdr:cNvPr id="377" name="テキスト ボックス 376"/>
        <xdr:cNvSpPr txBox="1"/>
      </xdr:nvSpPr>
      <xdr:spPr>
        <a:xfrm>
          <a:off x="7561794" y="968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20977</xdr:rowOff>
    </xdr:from>
    <xdr:to>
      <xdr:col>10</xdr:col>
      <xdr:colOff>155575</xdr:colOff>
      <xdr:row>58</xdr:row>
      <xdr:rowOff>122577</xdr:rowOff>
    </xdr:to>
    <xdr:sp macro="" textlink="">
      <xdr:nvSpPr>
        <xdr:cNvPr id="378" name="円/楕円 377"/>
        <xdr:cNvSpPr/>
      </xdr:nvSpPr>
      <xdr:spPr>
        <a:xfrm>
          <a:off x="6921500" y="99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139104</xdr:rowOff>
    </xdr:from>
    <xdr:ext cx="534377" cy="259045"/>
    <xdr:sp macro="" textlink="">
      <xdr:nvSpPr>
        <xdr:cNvPr id="379" name="テキスト ボックス 378"/>
        <xdr:cNvSpPr txBox="1"/>
      </xdr:nvSpPr>
      <xdr:spPr>
        <a:xfrm>
          <a:off x="6705111" y="974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107936</xdr:rowOff>
    </xdr:from>
    <xdr:to>
      <xdr:col>15</xdr:col>
      <xdr:colOff>180975</xdr:colOff>
      <xdr:row>78</xdr:row>
      <xdr:rowOff>109006</xdr:rowOff>
    </xdr:to>
    <xdr:cxnSp macro="">
      <xdr:nvCxnSpPr>
        <xdr:cNvPr id="406" name="直線コネクタ 405"/>
        <xdr:cNvCxnSpPr/>
      </xdr:nvCxnSpPr>
      <xdr:spPr>
        <a:xfrm flipV="1">
          <a:off x="9639300" y="13481036"/>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57136</xdr:rowOff>
    </xdr:from>
    <xdr:to>
      <xdr:col>15</xdr:col>
      <xdr:colOff>231775</xdr:colOff>
      <xdr:row>78</xdr:row>
      <xdr:rowOff>158736</xdr:rowOff>
    </xdr:to>
    <xdr:sp macro="" textlink="">
      <xdr:nvSpPr>
        <xdr:cNvPr id="416" name="円/楕円 415"/>
        <xdr:cNvSpPr/>
      </xdr:nvSpPr>
      <xdr:spPr>
        <a:xfrm>
          <a:off x="10426700" y="134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58206</xdr:rowOff>
    </xdr:from>
    <xdr:to>
      <xdr:col>14</xdr:col>
      <xdr:colOff>79375</xdr:colOff>
      <xdr:row>78</xdr:row>
      <xdr:rowOff>159806</xdr:rowOff>
    </xdr:to>
    <xdr:sp macro="" textlink="">
      <xdr:nvSpPr>
        <xdr:cNvPr id="418" name="円/楕円 417"/>
        <xdr:cNvSpPr/>
      </xdr:nvSpPr>
      <xdr:spPr>
        <a:xfrm>
          <a:off x="9588500" y="134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150933</xdr:rowOff>
    </xdr:from>
    <xdr:ext cx="534377" cy="259045"/>
    <xdr:sp macro="" textlink="">
      <xdr:nvSpPr>
        <xdr:cNvPr id="419" name="テキスト ボックス 418"/>
        <xdr:cNvSpPr txBox="1"/>
      </xdr:nvSpPr>
      <xdr:spPr>
        <a:xfrm>
          <a:off x="9372111" y="135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163393</xdr:rowOff>
    </xdr:from>
    <xdr:to>
      <xdr:col>15</xdr:col>
      <xdr:colOff>180975</xdr:colOff>
      <xdr:row>94</xdr:row>
      <xdr:rowOff>125690</xdr:rowOff>
    </xdr:to>
    <xdr:cxnSp macro="">
      <xdr:nvCxnSpPr>
        <xdr:cNvPr id="450" name="直線コネクタ 449"/>
        <xdr:cNvCxnSpPr/>
      </xdr:nvCxnSpPr>
      <xdr:spPr>
        <a:xfrm>
          <a:off x="9639300" y="16108243"/>
          <a:ext cx="838200" cy="1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74890</xdr:rowOff>
    </xdr:from>
    <xdr:to>
      <xdr:col>15</xdr:col>
      <xdr:colOff>231775</xdr:colOff>
      <xdr:row>95</xdr:row>
      <xdr:rowOff>5040</xdr:rowOff>
    </xdr:to>
    <xdr:sp macro="" textlink="">
      <xdr:nvSpPr>
        <xdr:cNvPr id="460" name="円/楕円 459"/>
        <xdr:cNvSpPr/>
      </xdr:nvSpPr>
      <xdr:spPr>
        <a:xfrm>
          <a:off x="10426700" y="161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97767</xdr:rowOff>
    </xdr:from>
    <xdr:ext cx="534377" cy="259045"/>
    <xdr:sp macro="" textlink="">
      <xdr:nvSpPr>
        <xdr:cNvPr id="461" name="普通建設事業費 （ うち更新整備　）該当値テキスト"/>
        <xdr:cNvSpPr txBox="1"/>
      </xdr:nvSpPr>
      <xdr:spPr>
        <a:xfrm>
          <a:off x="10528300" y="160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50,858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112593</xdr:rowOff>
    </xdr:from>
    <xdr:to>
      <xdr:col>14</xdr:col>
      <xdr:colOff>79375</xdr:colOff>
      <xdr:row>94</xdr:row>
      <xdr:rowOff>42743</xdr:rowOff>
    </xdr:to>
    <xdr:sp macro="" textlink="">
      <xdr:nvSpPr>
        <xdr:cNvPr id="462" name="円/楕円 461"/>
        <xdr:cNvSpPr/>
      </xdr:nvSpPr>
      <xdr:spPr>
        <a:xfrm>
          <a:off x="9588500" y="160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59270</xdr:rowOff>
    </xdr:from>
    <xdr:ext cx="534377" cy="259045"/>
    <xdr:sp macro="" textlink="">
      <xdr:nvSpPr>
        <xdr:cNvPr id="463" name="テキスト ボックス 462"/>
        <xdr:cNvSpPr txBox="1"/>
      </xdr:nvSpPr>
      <xdr:spPr>
        <a:xfrm>
          <a:off x="9372111" y="158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11758</xdr:rowOff>
    </xdr:from>
    <xdr:to>
      <xdr:col>23</xdr:col>
      <xdr:colOff>517525</xdr:colOff>
      <xdr:row>38</xdr:row>
      <xdr:rowOff>22320</xdr:rowOff>
    </xdr:to>
    <xdr:cxnSp macro="">
      <xdr:nvCxnSpPr>
        <xdr:cNvPr id="488" name="直線コネクタ 487"/>
        <xdr:cNvCxnSpPr/>
      </xdr:nvCxnSpPr>
      <xdr:spPr>
        <a:xfrm>
          <a:off x="15481300" y="6526858"/>
          <a:ext cx="8382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11758</xdr:rowOff>
    </xdr:from>
    <xdr:to>
      <xdr:col>22</xdr:col>
      <xdr:colOff>365125</xdr:colOff>
      <xdr:row>38</xdr:row>
      <xdr:rowOff>18411</xdr:rowOff>
    </xdr:to>
    <xdr:cxnSp macro="">
      <xdr:nvCxnSpPr>
        <xdr:cNvPr id="491" name="直線コネクタ 490"/>
        <xdr:cNvCxnSpPr/>
      </xdr:nvCxnSpPr>
      <xdr:spPr>
        <a:xfrm flipV="1">
          <a:off x="14592300" y="6526858"/>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15850</xdr:rowOff>
    </xdr:from>
    <xdr:to>
      <xdr:col>21</xdr:col>
      <xdr:colOff>161925</xdr:colOff>
      <xdr:row>38</xdr:row>
      <xdr:rowOff>18411</xdr:rowOff>
    </xdr:to>
    <xdr:cxnSp macro="">
      <xdr:nvCxnSpPr>
        <xdr:cNvPr id="494" name="直線コネクタ 493"/>
        <xdr:cNvCxnSpPr/>
      </xdr:nvCxnSpPr>
      <xdr:spPr>
        <a:xfrm>
          <a:off x="13703300" y="6530950"/>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13336</xdr:rowOff>
    </xdr:from>
    <xdr:to>
      <xdr:col>19</xdr:col>
      <xdr:colOff>644525</xdr:colOff>
      <xdr:row>38</xdr:row>
      <xdr:rowOff>15850</xdr:rowOff>
    </xdr:to>
    <xdr:cxnSp macro="">
      <xdr:nvCxnSpPr>
        <xdr:cNvPr id="497" name="直線コネクタ 496"/>
        <xdr:cNvCxnSpPr/>
      </xdr:nvCxnSpPr>
      <xdr:spPr>
        <a:xfrm>
          <a:off x="12814300" y="652843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142970</xdr:rowOff>
    </xdr:from>
    <xdr:to>
      <xdr:col>23</xdr:col>
      <xdr:colOff>568325</xdr:colOff>
      <xdr:row>38</xdr:row>
      <xdr:rowOff>73120</xdr:rowOff>
    </xdr:to>
    <xdr:sp macro="" textlink="">
      <xdr:nvSpPr>
        <xdr:cNvPr id="507" name="円/楕円 506"/>
        <xdr:cNvSpPr/>
      </xdr:nvSpPr>
      <xdr:spPr>
        <a:xfrm>
          <a:off x="16268700" y="64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132408</xdr:rowOff>
    </xdr:from>
    <xdr:to>
      <xdr:col>22</xdr:col>
      <xdr:colOff>415925</xdr:colOff>
      <xdr:row>38</xdr:row>
      <xdr:rowOff>62558</xdr:rowOff>
    </xdr:to>
    <xdr:sp macro="" textlink="">
      <xdr:nvSpPr>
        <xdr:cNvPr id="509" name="円/楕円 508"/>
        <xdr:cNvSpPr/>
      </xdr:nvSpPr>
      <xdr:spPr>
        <a:xfrm>
          <a:off x="15430500" y="64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53685</xdr:rowOff>
    </xdr:from>
    <xdr:ext cx="469744" cy="259045"/>
    <xdr:sp macro="" textlink="">
      <xdr:nvSpPr>
        <xdr:cNvPr id="510" name="テキスト ボックス 509"/>
        <xdr:cNvSpPr txBox="1"/>
      </xdr:nvSpPr>
      <xdr:spPr>
        <a:xfrm>
          <a:off x="15246427" y="656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139061</xdr:rowOff>
    </xdr:from>
    <xdr:to>
      <xdr:col>21</xdr:col>
      <xdr:colOff>212725</xdr:colOff>
      <xdr:row>38</xdr:row>
      <xdr:rowOff>69211</xdr:rowOff>
    </xdr:to>
    <xdr:sp macro="" textlink="">
      <xdr:nvSpPr>
        <xdr:cNvPr id="511" name="円/楕円 510"/>
        <xdr:cNvSpPr/>
      </xdr:nvSpPr>
      <xdr:spPr>
        <a:xfrm>
          <a:off x="14541500" y="648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60338</xdr:rowOff>
    </xdr:from>
    <xdr:ext cx="469744" cy="259045"/>
    <xdr:sp macro="" textlink="">
      <xdr:nvSpPr>
        <xdr:cNvPr id="512" name="テキスト ボックス 511"/>
        <xdr:cNvSpPr txBox="1"/>
      </xdr:nvSpPr>
      <xdr:spPr>
        <a:xfrm>
          <a:off x="14357427" y="657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136500</xdr:rowOff>
    </xdr:from>
    <xdr:to>
      <xdr:col>20</xdr:col>
      <xdr:colOff>9525</xdr:colOff>
      <xdr:row>38</xdr:row>
      <xdr:rowOff>66650</xdr:rowOff>
    </xdr:to>
    <xdr:sp macro="" textlink="">
      <xdr:nvSpPr>
        <xdr:cNvPr id="513" name="円/楕円 512"/>
        <xdr:cNvSpPr/>
      </xdr:nvSpPr>
      <xdr:spPr>
        <a:xfrm>
          <a:off x="13652500" y="64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57777</xdr:rowOff>
    </xdr:from>
    <xdr:ext cx="469744" cy="259045"/>
    <xdr:sp macro="" textlink="">
      <xdr:nvSpPr>
        <xdr:cNvPr id="514" name="テキスト ボックス 513"/>
        <xdr:cNvSpPr txBox="1"/>
      </xdr:nvSpPr>
      <xdr:spPr>
        <a:xfrm>
          <a:off x="13468427" y="65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133986</xdr:rowOff>
    </xdr:from>
    <xdr:to>
      <xdr:col>18</xdr:col>
      <xdr:colOff>492125</xdr:colOff>
      <xdr:row>38</xdr:row>
      <xdr:rowOff>64136</xdr:rowOff>
    </xdr:to>
    <xdr:sp macro="" textlink="">
      <xdr:nvSpPr>
        <xdr:cNvPr id="515" name="円/楕円 514"/>
        <xdr:cNvSpPr/>
      </xdr:nvSpPr>
      <xdr:spPr>
        <a:xfrm>
          <a:off x="12763500" y="64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55263</xdr:rowOff>
    </xdr:from>
    <xdr:ext cx="469744" cy="259045"/>
    <xdr:sp macro="" textlink="">
      <xdr:nvSpPr>
        <xdr:cNvPr id="516" name="テキスト ボックス 515"/>
        <xdr:cNvSpPr txBox="1"/>
      </xdr:nvSpPr>
      <xdr:spPr>
        <a:xfrm>
          <a:off x="12579427" y="65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14256</xdr:rowOff>
    </xdr:from>
    <xdr:to>
      <xdr:col>23</xdr:col>
      <xdr:colOff>517525</xdr:colOff>
      <xdr:row>76</xdr:row>
      <xdr:rowOff>50079</xdr:rowOff>
    </xdr:to>
    <xdr:cxnSp macro="">
      <xdr:nvCxnSpPr>
        <xdr:cNvPr id="604" name="直線コネクタ 603"/>
        <xdr:cNvCxnSpPr/>
      </xdr:nvCxnSpPr>
      <xdr:spPr>
        <a:xfrm>
          <a:off x="15481300" y="13044456"/>
          <a:ext cx="8382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14256</xdr:rowOff>
    </xdr:from>
    <xdr:to>
      <xdr:col>22</xdr:col>
      <xdr:colOff>365125</xdr:colOff>
      <xdr:row>76</xdr:row>
      <xdr:rowOff>27496</xdr:rowOff>
    </xdr:to>
    <xdr:cxnSp macro="">
      <xdr:nvCxnSpPr>
        <xdr:cNvPr id="607" name="直線コネクタ 606"/>
        <xdr:cNvCxnSpPr/>
      </xdr:nvCxnSpPr>
      <xdr:spPr>
        <a:xfrm flipV="1">
          <a:off x="14592300" y="13044456"/>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10065</xdr:rowOff>
    </xdr:from>
    <xdr:to>
      <xdr:col>21</xdr:col>
      <xdr:colOff>161925</xdr:colOff>
      <xdr:row>76</xdr:row>
      <xdr:rowOff>27496</xdr:rowOff>
    </xdr:to>
    <xdr:cxnSp macro="">
      <xdr:nvCxnSpPr>
        <xdr:cNvPr id="610" name="直線コネクタ 609"/>
        <xdr:cNvCxnSpPr/>
      </xdr:nvCxnSpPr>
      <xdr:spPr>
        <a:xfrm>
          <a:off x="13703300" y="13040265"/>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10065</xdr:rowOff>
    </xdr:from>
    <xdr:to>
      <xdr:col>19</xdr:col>
      <xdr:colOff>644525</xdr:colOff>
      <xdr:row>76</xdr:row>
      <xdr:rowOff>15570</xdr:rowOff>
    </xdr:to>
    <xdr:cxnSp macro="">
      <xdr:nvCxnSpPr>
        <xdr:cNvPr id="613" name="直線コネクタ 612"/>
        <xdr:cNvCxnSpPr/>
      </xdr:nvCxnSpPr>
      <xdr:spPr>
        <a:xfrm flipV="1">
          <a:off x="12814300" y="13040265"/>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170729</xdr:rowOff>
    </xdr:from>
    <xdr:to>
      <xdr:col>23</xdr:col>
      <xdr:colOff>568325</xdr:colOff>
      <xdr:row>76</xdr:row>
      <xdr:rowOff>100879</xdr:rowOff>
    </xdr:to>
    <xdr:sp macro="" textlink="">
      <xdr:nvSpPr>
        <xdr:cNvPr id="623" name="円/楕円 622"/>
        <xdr:cNvSpPr/>
      </xdr:nvSpPr>
      <xdr:spPr>
        <a:xfrm>
          <a:off x="16268700" y="130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22156</xdr:rowOff>
    </xdr:from>
    <xdr:ext cx="534377" cy="259045"/>
    <xdr:sp macro="" textlink="">
      <xdr:nvSpPr>
        <xdr:cNvPr id="624" name="公債費該当値テキスト"/>
        <xdr:cNvSpPr txBox="1"/>
      </xdr:nvSpPr>
      <xdr:spPr>
        <a:xfrm>
          <a:off x="16370300" y="1288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134906</xdr:rowOff>
    </xdr:from>
    <xdr:to>
      <xdr:col>22</xdr:col>
      <xdr:colOff>415925</xdr:colOff>
      <xdr:row>76</xdr:row>
      <xdr:rowOff>65056</xdr:rowOff>
    </xdr:to>
    <xdr:sp macro="" textlink="">
      <xdr:nvSpPr>
        <xdr:cNvPr id="625" name="円/楕円 624"/>
        <xdr:cNvSpPr/>
      </xdr:nvSpPr>
      <xdr:spPr>
        <a:xfrm>
          <a:off x="15430500" y="129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56183</xdr:rowOff>
    </xdr:from>
    <xdr:ext cx="534377" cy="259045"/>
    <xdr:sp macro="" textlink="">
      <xdr:nvSpPr>
        <xdr:cNvPr id="626" name="テキスト ボックス 625"/>
        <xdr:cNvSpPr txBox="1"/>
      </xdr:nvSpPr>
      <xdr:spPr>
        <a:xfrm>
          <a:off x="15214111" y="130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148146</xdr:rowOff>
    </xdr:from>
    <xdr:to>
      <xdr:col>21</xdr:col>
      <xdr:colOff>212725</xdr:colOff>
      <xdr:row>76</xdr:row>
      <xdr:rowOff>78296</xdr:rowOff>
    </xdr:to>
    <xdr:sp macro="" textlink="">
      <xdr:nvSpPr>
        <xdr:cNvPr id="627" name="円/楕円 626"/>
        <xdr:cNvSpPr/>
      </xdr:nvSpPr>
      <xdr:spPr>
        <a:xfrm>
          <a:off x="14541500" y="130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69423</xdr:rowOff>
    </xdr:from>
    <xdr:ext cx="534377" cy="259045"/>
    <xdr:sp macro="" textlink="">
      <xdr:nvSpPr>
        <xdr:cNvPr id="628" name="テキスト ボックス 627"/>
        <xdr:cNvSpPr txBox="1"/>
      </xdr:nvSpPr>
      <xdr:spPr>
        <a:xfrm>
          <a:off x="14325111" y="130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130715</xdr:rowOff>
    </xdr:from>
    <xdr:to>
      <xdr:col>20</xdr:col>
      <xdr:colOff>9525</xdr:colOff>
      <xdr:row>76</xdr:row>
      <xdr:rowOff>60865</xdr:rowOff>
    </xdr:to>
    <xdr:sp macro="" textlink="">
      <xdr:nvSpPr>
        <xdr:cNvPr id="629" name="円/楕円 628"/>
        <xdr:cNvSpPr/>
      </xdr:nvSpPr>
      <xdr:spPr>
        <a:xfrm>
          <a:off x="13652500" y="129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51992</xdr:rowOff>
    </xdr:from>
    <xdr:ext cx="534377" cy="259045"/>
    <xdr:sp macro="" textlink="">
      <xdr:nvSpPr>
        <xdr:cNvPr id="630" name="テキスト ボックス 629"/>
        <xdr:cNvSpPr txBox="1"/>
      </xdr:nvSpPr>
      <xdr:spPr>
        <a:xfrm>
          <a:off x="13436111" y="130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136220</xdr:rowOff>
    </xdr:from>
    <xdr:to>
      <xdr:col>18</xdr:col>
      <xdr:colOff>492125</xdr:colOff>
      <xdr:row>76</xdr:row>
      <xdr:rowOff>66371</xdr:rowOff>
    </xdr:to>
    <xdr:sp macro="" textlink="">
      <xdr:nvSpPr>
        <xdr:cNvPr id="631" name="円/楕円 630"/>
        <xdr:cNvSpPr/>
      </xdr:nvSpPr>
      <xdr:spPr>
        <a:xfrm>
          <a:off x="12763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57497</xdr:rowOff>
    </xdr:from>
    <xdr:ext cx="534377" cy="259045"/>
    <xdr:sp macro="" textlink="">
      <xdr:nvSpPr>
        <xdr:cNvPr id="632" name="テキスト ボックス 631"/>
        <xdr:cNvSpPr txBox="1"/>
      </xdr:nvSpPr>
      <xdr:spPr>
        <a:xfrm>
          <a:off x="12547111" y="130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116968</xdr:rowOff>
    </xdr:from>
    <xdr:to>
      <xdr:col>23</xdr:col>
      <xdr:colOff>517525</xdr:colOff>
      <xdr:row>98</xdr:row>
      <xdr:rowOff>105817</xdr:rowOff>
    </xdr:to>
    <xdr:cxnSp macro="">
      <xdr:nvCxnSpPr>
        <xdr:cNvPr id="659" name="直線コネクタ 658"/>
        <xdr:cNvCxnSpPr/>
      </xdr:nvCxnSpPr>
      <xdr:spPr>
        <a:xfrm flipV="1">
          <a:off x="15481300" y="16576168"/>
          <a:ext cx="838200" cy="3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9823</xdr:rowOff>
    </xdr:from>
    <xdr:to>
      <xdr:col>22</xdr:col>
      <xdr:colOff>365125</xdr:colOff>
      <xdr:row>98</xdr:row>
      <xdr:rowOff>105817</xdr:rowOff>
    </xdr:to>
    <xdr:cxnSp macro="">
      <xdr:nvCxnSpPr>
        <xdr:cNvPr id="662" name="直線コネクタ 661"/>
        <xdr:cNvCxnSpPr/>
      </xdr:nvCxnSpPr>
      <xdr:spPr>
        <a:xfrm>
          <a:off x="14592300" y="16811923"/>
          <a:ext cx="889000" cy="9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9823</xdr:rowOff>
    </xdr:from>
    <xdr:to>
      <xdr:col>21</xdr:col>
      <xdr:colOff>161925</xdr:colOff>
      <xdr:row>98</xdr:row>
      <xdr:rowOff>90802</xdr:rowOff>
    </xdr:to>
    <xdr:cxnSp macro="">
      <xdr:nvCxnSpPr>
        <xdr:cNvPr id="665" name="直線コネクタ 664"/>
        <xdr:cNvCxnSpPr/>
      </xdr:nvCxnSpPr>
      <xdr:spPr>
        <a:xfrm flipV="1">
          <a:off x="13703300" y="16811923"/>
          <a:ext cx="889000" cy="8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54400</xdr:rowOff>
    </xdr:from>
    <xdr:to>
      <xdr:col>19</xdr:col>
      <xdr:colOff>644525</xdr:colOff>
      <xdr:row>98</xdr:row>
      <xdr:rowOff>90802</xdr:rowOff>
    </xdr:to>
    <xdr:cxnSp macro="">
      <xdr:nvCxnSpPr>
        <xdr:cNvPr id="668" name="直線コネクタ 667"/>
        <xdr:cNvCxnSpPr/>
      </xdr:nvCxnSpPr>
      <xdr:spPr>
        <a:xfrm>
          <a:off x="12814300" y="16856500"/>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66168</xdr:rowOff>
    </xdr:from>
    <xdr:to>
      <xdr:col>23</xdr:col>
      <xdr:colOff>568325</xdr:colOff>
      <xdr:row>96</xdr:row>
      <xdr:rowOff>167768</xdr:rowOff>
    </xdr:to>
    <xdr:sp macro="" textlink="">
      <xdr:nvSpPr>
        <xdr:cNvPr id="678" name="円/楕円 677"/>
        <xdr:cNvSpPr/>
      </xdr:nvSpPr>
      <xdr:spPr>
        <a:xfrm>
          <a:off x="16268700" y="165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89045</xdr:rowOff>
    </xdr:from>
    <xdr:ext cx="534377" cy="259045"/>
    <xdr:sp macro="" textlink="">
      <xdr:nvSpPr>
        <xdr:cNvPr id="679" name="積立金該当値テキスト"/>
        <xdr:cNvSpPr txBox="1"/>
      </xdr:nvSpPr>
      <xdr:spPr>
        <a:xfrm>
          <a:off x="16370300" y="163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55017</xdr:rowOff>
    </xdr:from>
    <xdr:to>
      <xdr:col>22</xdr:col>
      <xdr:colOff>415925</xdr:colOff>
      <xdr:row>98</xdr:row>
      <xdr:rowOff>156617</xdr:rowOff>
    </xdr:to>
    <xdr:sp macro="" textlink="">
      <xdr:nvSpPr>
        <xdr:cNvPr id="680" name="円/楕円 679"/>
        <xdr:cNvSpPr/>
      </xdr:nvSpPr>
      <xdr:spPr>
        <a:xfrm>
          <a:off x="15430500" y="168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147744</xdr:rowOff>
    </xdr:from>
    <xdr:ext cx="469744" cy="259045"/>
    <xdr:sp macro="" textlink="">
      <xdr:nvSpPr>
        <xdr:cNvPr id="681" name="テキスト ボックス 680"/>
        <xdr:cNvSpPr txBox="1"/>
      </xdr:nvSpPr>
      <xdr:spPr>
        <a:xfrm>
          <a:off x="15246427" y="169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130473</xdr:rowOff>
    </xdr:from>
    <xdr:to>
      <xdr:col>21</xdr:col>
      <xdr:colOff>212725</xdr:colOff>
      <xdr:row>98</xdr:row>
      <xdr:rowOff>60623</xdr:rowOff>
    </xdr:to>
    <xdr:sp macro="" textlink="">
      <xdr:nvSpPr>
        <xdr:cNvPr id="682" name="円/楕円 681"/>
        <xdr:cNvSpPr/>
      </xdr:nvSpPr>
      <xdr:spPr>
        <a:xfrm>
          <a:off x="14541500" y="167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51750</xdr:rowOff>
    </xdr:from>
    <xdr:ext cx="534377" cy="259045"/>
    <xdr:sp macro="" textlink="">
      <xdr:nvSpPr>
        <xdr:cNvPr id="683" name="テキスト ボックス 682"/>
        <xdr:cNvSpPr txBox="1"/>
      </xdr:nvSpPr>
      <xdr:spPr>
        <a:xfrm>
          <a:off x="14325111" y="168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40002</xdr:rowOff>
    </xdr:from>
    <xdr:to>
      <xdr:col>20</xdr:col>
      <xdr:colOff>9525</xdr:colOff>
      <xdr:row>98</xdr:row>
      <xdr:rowOff>141602</xdr:rowOff>
    </xdr:to>
    <xdr:sp macro="" textlink="">
      <xdr:nvSpPr>
        <xdr:cNvPr id="684" name="円/楕円 683"/>
        <xdr:cNvSpPr/>
      </xdr:nvSpPr>
      <xdr:spPr>
        <a:xfrm>
          <a:off x="13652500" y="16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132729</xdr:rowOff>
    </xdr:from>
    <xdr:ext cx="534377" cy="259045"/>
    <xdr:sp macro="" textlink="">
      <xdr:nvSpPr>
        <xdr:cNvPr id="685" name="テキスト ボックス 684"/>
        <xdr:cNvSpPr txBox="1"/>
      </xdr:nvSpPr>
      <xdr:spPr>
        <a:xfrm>
          <a:off x="13436111" y="169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3600</xdr:rowOff>
    </xdr:from>
    <xdr:to>
      <xdr:col>18</xdr:col>
      <xdr:colOff>492125</xdr:colOff>
      <xdr:row>98</xdr:row>
      <xdr:rowOff>105200</xdr:rowOff>
    </xdr:to>
    <xdr:sp macro="" textlink="">
      <xdr:nvSpPr>
        <xdr:cNvPr id="686" name="円/楕円 685"/>
        <xdr:cNvSpPr/>
      </xdr:nvSpPr>
      <xdr:spPr>
        <a:xfrm>
          <a:off x="12763500" y="168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96327</xdr:rowOff>
    </xdr:from>
    <xdr:ext cx="534377" cy="259045"/>
    <xdr:sp macro="" textlink="">
      <xdr:nvSpPr>
        <xdr:cNvPr id="687" name="テキスト ボックス 686"/>
        <xdr:cNvSpPr txBox="1"/>
      </xdr:nvSpPr>
      <xdr:spPr>
        <a:xfrm>
          <a:off x="12547111" y="1689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44328</xdr:rowOff>
    </xdr:from>
    <xdr:to>
      <xdr:col>32</xdr:col>
      <xdr:colOff>187325</xdr:colOff>
      <xdr:row>38</xdr:row>
      <xdr:rowOff>37881</xdr:rowOff>
    </xdr:to>
    <xdr:cxnSp macro="">
      <xdr:nvCxnSpPr>
        <xdr:cNvPr id="714" name="直線コネクタ 713"/>
        <xdr:cNvCxnSpPr/>
      </xdr:nvCxnSpPr>
      <xdr:spPr>
        <a:xfrm>
          <a:off x="21323300" y="6387978"/>
          <a:ext cx="8382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44328</xdr:rowOff>
    </xdr:from>
    <xdr:to>
      <xdr:col>31</xdr:col>
      <xdr:colOff>34925</xdr:colOff>
      <xdr:row>37</xdr:row>
      <xdr:rowOff>168366</xdr:rowOff>
    </xdr:to>
    <xdr:cxnSp macro="">
      <xdr:nvCxnSpPr>
        <xdr:cNvPr id="717" name="直線コネクタ 716"/>
        <xdr:cNvCxnSpPr/>
      </xdr:nvCxnSpPr>
      <xdr:spPr>
        <a:xfrm flipV="1">
          <a:off x="20434300" y="6387978"/>
          <a:ext cx="889000" cy="1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9" name="テキスト ボックス 718"/>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168366</xdr:rowOff>
    </xdr:from>
    <xdr:to>
      <xdr:col>29</xdr:col>
      <xdr:colOff>517525</xdr:colOff>
      <xdr:row>38</xdr:row>
      <xdr:rowOff>47300</xdr:rowOff>
    </xdr:to>
    <xdr:cxnSp macro="">
      <xdr:nvCxnSpPr>
        <xdr:cNvPr id="720" name="直線コネクタ 719"/>
        <xdr:cNvCxnSpPr/>
      </xdr:nvCxnSpPr>
      <xdr:spPr>
        <a:xfrm flipV="1">
          <a:off x="19545300" y="6512016"/>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2" name="テキスト ボックス 721"/>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47300</xdr:rowOff>
    </xdr:from>
    <xdr:to>
      <xdr:col>28</xdr:col>
      <xdr:colOff>314325</xdr:colOff>
      <xdr:row>38</xdr:row>
      <xdr:rowOff>47346</xdr:rowOff>
    </xdr:to>
    <xdr:cxnSp macro="">
      <xdr:nvCxnSpPr>
        <xdr:cNvPr id="723" name="直線コネクタ 722"/>
        <xdr:cNvCxnSpPr/>
      </xdr:nvCxnSpPr>
      <xdr:spPr>
        <a:xfrm flipV="1">
          <a:off x="18656300" y="656240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5" name="テキスト ボックス 724"/>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7" name="テキスト ボックス 726"/>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158531</xdr:rowOff>
    </xdr:from>
    <xdr:to>
      <xdr:col>32</xdr:col>
      <xdr:colOff>238125</xdr:colOff>
      <xdr:row>38</xdr:row>
      <xdr:rowOff>88681</xdr:rowOff>
    </xdr:to>
    <xdr:sp macro="" textlink="">
      <xdr:nvSpPr>
        <xdr:cNvPr id="733" name="円/楕円 732"/>
        <xdr:cNvSpPr/>
      </xdr:nvSpPr>
      <xdr:spPr>
        <a:xfrm>
          <a:off x="22110700" y="6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117908</xdr:rowOff>
    </xdr:from>
    <xdr:ext cx="469744" cy="259045"/>
    <xdr:sp macro="" textlink="">
      <xdr:nvSpPr>
        <xdr:cNvPr id="734" name="投資及び出資金該当値テキスト"/>
        <xdr:cNvSpPr txBox="1"/>
      </xdr:nvSpPr>
      <xdr:spPr>
        <a:xfrm>
          <a:off x="22212300" y="629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164978</xdr:rowOff>
    </xdr:from>
    <xdr:to>
      <xdr:col>31</xdr:col>
      <xdr:colOff>85725</xdr:colOff>
      <xdr:row>37</xdr:row>
      <xdr:rowOff>95128</xdr:rowOff>
    </xdr:to>
    <xdr:sp macro="" textlink="">
      <xdr:nvSpPr>
        <xdr:cNvPr id="735" name="円/楕円 734"/>
        <xdr:cNvSpPr/>
      </xdr:nvSpPr>
      <xdr:spPr>
        <a:xfrm>
          <a:off x="21272500" y="63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111655</xdr:rowOff>
    </xdr:from>
    <xdr:ext cx="469744" cy="259045"/>
    <xdr:sp macro="" textlink="">
      <xdr:nvSpPr>
        <xdr:cNvPr id="736" name="テキスト ボックス 735"/>
        <xdr:cNvSpPr txBox="1"/>
      </xdr:nvSpPr>
      <xdr:spPr>
        <a:xfrm>
          <a:off x="21088427" y="611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117566</xdr:rowOff>
    </xdr:from>
    <xdr:to>
      <xdr:col>29</xdr:col>
      <xdr:colOff>568325</xdr:colOff>
      <xdr:row>38</xdr:row>
      <xdr:rowOff>47716</xdr:rowOff>
    </xdr:to>
    <xdr:sp macro="" textlink="">
      <xdr:nvSpPr>
        <xdr:cNvPr id="737" name="円/楕円 736"/>
        <xdr:cNvSpPr/>
      </xdr:nvSpPr>
      <xdr:spPr>
        <a:xfrm>
          <a:off x="20383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64243</xdr:rowOff>
    </xdr:from>
    <xdr:ext cx="469744" cy="259045"/>
    <xdr:sp macro="" textlink="">
      <xdr:nvSpPr>
        <xdr:cNvPr id="738" name="テキスト ボックス 737"/>
        <xdr:cNvSpPr txBox="1"/>
      </xdr:nvSpPr>
      <xdr:spPr>
        <a:xfrm>
          <a:off x="20199427" y="623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167950</xdr:rowOff>
    </xdr:from>
    <xdr:to>
      <xdr:col>28</xdr:col>
      <xdr:colOff>365125</xdr:colOff>
      <xdr:row>38</xdr:row>
      <xdr:rowOff>98100</xdr:rowOff>
    </xdr:to>
    <xdr:sp macro="" textlink="">
      <xdr:nvSpPr>
        <xdr:cNvPr id="739" name="円/楕円 738"/>
        <xdr:cNvSpPr/>
      </xdr:nvSpPr>
      <xdr:spPr>
        <a:xfrm>
          <a:off x="19494500" y="65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114627</xdr:rowOff>
    </xdr:from>
    <xdr:ext cx="469744" cy="259045"/>
    <xdr:sp macro="" textlink="">
      <xdr:nvSpPr>
        <xdr:cNvPr id="740" name="テキスト ボックス 739"/>
        <xdr:cNvSpPr txBox="1"/>
      </xdr:nvSpPr>
      <xdr:spPr>
        <a:xfrm>
          <a:off x="19310427" y="628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167996</xdr:rowOff>
    </xdr:from>
    <xdr:to>
      <xdr:col>27</xdr:col>
      <xdr:colOff>161925</xdr:colOff>
      <xdr:row>38</xdr:row>
      <xdr:rowOff>98146</xdr:rowOff>
    </xdr:to>
    <xdr:sp macro="" textlink="">
      <xdr:nvSpPr>
        <xdr:cNvPr id="741" name="円/楕円 740"/>
        <xdr:cNvSpPr/>
      </xdr:nvSpPr>
      <xdr:spPr>
        <a:xfrm>
          <a:off x="18605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114673</xdr:rowOff>
    </xdr:from>
    <xdr:ext cx="469744" cy="259045"/>
    <xdr:sp macro="" textlink="">
      <xdr:nvSpPr>
        <xdr:cNvPr id="742" name="テキスト ボックス 741"/>
        <xdr:cNvSpPr txBox="1"/>
      </xdr:nvSpPr>
      <xdr:spPr>
        <a:xfrm>
          <a:off x="18421427" y="62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41379</xdr:rowOff>
    </xdr:from>
    <xdr:to>
      <xdr:col>32</xdr:col>
      <xdr:colOff>186689</xdr:colOff>
      <xdr:row>58</xdr:row>
      <xdr:rowOff>139700</xdr:rowOff>
    </xdr:to>
    <xdr:cxnSp macro="">
      <xdr:nvCxnSpPr>
        <xdr:cNvPr id="764" name="直線コネクタ 763"/>
        <xdr:cNvCxnSpPr/>
      </xdr:nvCxnSpPr>
      <xdr:spPr>
        <a:xfrm flipV="1">
          <a:off x="22159595" y="9299679"/>
          <a:ext cx="1269" cy="78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159506</xdr:rowOff>
    </xdr:from>
    <xdr:ext cx="534377" cy="259045"/>
    <xdr:sp macro="" textlink="">
      <xdr:nvSpPr>
        <xdr:cNvPr id="767" name="貸付金最大値テキスト"/>
        <xdr:cNvSpPr txBox="1"/>
      </xdr:nvSpPr>
      <xdr:spPr>
        <a:xfrm>
          <a:off x="22212300" y="90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54</xdr:row>
      <xdr:rowOff>41379</xdr:rowOff>
    </xdr:from>
    <xdr:to>
      <xdr:col>32</xdr:col>
      <xdr:colOff>276225</xdr:colOff>
      <xdr:row>54</xdr:row>
      <xdr:rowOff>41379</xdr:rowOff>
    </xdr:to>
    <xdr:cxnSp macro="">
      <xdr:nvCxnSpPr>
        <xdr:cNvPr id="768" name="直線コネクタ 767"/>
        <xdr:cNvCxnSpPr/>
      </xdr:nvCxnSpPr>
      <xdr:spPr>
        <a:xfrm>
          <a:off x="22072600" y="929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157325</xdr:rowOff>
    </xdr:from>
    <xdr:to>
      <xdr:col>32</xdr:col>
      <xdr:colOff>187325</xdr:colOff>
      <xdr:row>55</xdr:row>
      <xdr:rowOff>106804</xdr:rowOff>
    </xdr:to>
    <xdr:cxnSp macro="">
      <xdr:nvCxnSpPr>
        <xdr:cNvPr id="769" name="直線コネクタ 768"/>
        <xdr:cNvCxnSpPr/>
      </xdr:nvCxnSpPr>
      <xdr:spPr>
        <a:xfrm>
          <a:off x="21323300" y="9415625"/>
          <a:ext cx="8382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80015</xdr:rowOff>
    </xdr:from>
    <xdr:ext cx="469744" cy="259045"/>
    <xdr:sp macro="" textlink="">
      <xdr:nvSpPr>
        <xdr:cNvPr id="770" name="貸付金平均値テキスト"/>
        <xdr:cNvSpPr txBox="1"/>
      </xdr:nvSpPr>
      <xdr:spPr>
        <a:xfrm>
          <a:off x="22212300" y="9852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101588</xdr:rowOff>
    </xdr:from>
    <xdr:to>
      <xdr:col>32</xdr:col>
      <xdr:colOff>238125</xdr:colOff>
      <xdr:row>58</xdr:row>
      <xdr:rowOff>31738</xdr:rowOff>
    </xdr:to>
    <xdr:sp macro="" textlink="">
      <xdr:nvSpPr>
        <xdr:cNvPr id="771" name="フローチャート : 判断 770"/>
        <xdr:cNvSpPr/>
      </xdr:nvSpPr>
      <xdr:spPr>
        <a:xfrm>
          <a:off x="22110700" y="987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118189</xdr:rowOff>
    </xdr:from>
    <xdr:to>
      <xdr:col>31</xdr:col>
      <xdr:colOff>34925</xdr:colOff>
      <xdr:row>54</xdr:row>
      <xdr:rowOff>157325</xdr:rowOff>
    </xdr:to>
    <xdr:cxnSp macro="">
      <xdr:nvCxnSpPr>
        <xdr:cNvPr id="772" name="直線コネクタ 771"/>
        <xdr:cNvCxnSpPr/>
      </xdr:nvCxnSpPr>
      <xdr:spPr>
        <a:xfrm>
          <a:off x="20434300" y="9205039"/>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102753</xdr:rowOff>
    </xdr:from>
    <xdr:to>
      <xdr:col>31</xdr:col>
      <xdr:colOff>85725</xdr:colOff>
      <xdr:row>58</xdr:row>
      <xdr:rowOff>32903</xdr:rowOff>
    </xdr:to>
    <xdr:sp macro="" textlink="">
      <xdr:nvSpPr>
        <xdr:cNvPr id="773" name="フローチャート : 判断 772"/>
        <xdr:cNvSpPr/>
      </xdr:nvSpPr>
      <xdr:spPr>
        <a:xfrm>
          <a:off x="21272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24030</xdr:rowOff>
    </xdr:from>
    <xdr:ext cx="469744" cy="259045"/>
    <xdr:sp macro="" textlink="">
      <xdr:nvSpPr>
        <xdr:cNvPr id="774" name="テキスト ボックス 773"/>
        <xdr:cNvSpPr txBox="1"/>
      </xdr:nvSpPr>
      <xdr:spPr>
        <a:xfrm>
          <a:off x="21088427"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113319</xdr:rowOff>
    </xdr:from>
    <xdr:to>
      <xdr:col>29</xdr:col>
      <xdr:colOff>517525</xdr:colOff>
      <xdr:row>53</xdr:row>
      <xdr:rowOff>118189</xdr:rowOff>
    </xdr:to>
    <xdr:cxnSp macro="">
      <xdr:nvCxnSpPr>
        <xdr:cNvPr id="775" name="直線コネクタ 774"/>
        <xdr:cNvCxnSpPr/>
      </xdr:nvCxnSpPr>
      <xdr:spPr>
        <a:xfrm>
          <a:off x="19545300" y="9028719"/>
          <a:ext cx="889000" cy="17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95369</xdr:rowOff>
    </xdr:from>
    <xdr:to>
      <xdr:col>29</xdr:col>
      <xdr:colOff>568325</xdr:colOff>
      <xdr:row>58</xdr:row>
      <xdr:rowOff>25519</xdr:rowOff>
    </xdr:to>
    <xdr:sp macro="" textlink="">
      <xdr:nvSpPr>
        <xdr:cNvPr id="776" name="フローチャート : 判断 775"/>
        <xdr:cNvSpPr/>
      </xdr:nvSpPr>
      <xdr:spPr>
        <a:xfrm>
          <a:off x="20383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16646</xdr:rowOff>
    </xdr:from>
    <xdr:ext cx="469744" cy="259045"/>
    <xdr:sp macro="" textlink="">
      <xdr:nvSpPr>
        <xdr:cNvPr id="777" name="テキスト ボックス 776"/>
        <xdr:cNvSpPr txBox="1"/>
      </xdr:nvSpPr>
      <xdr:spPr>
        <a:xfrm>
          <a:off x="20199427"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131082</xdr:rowOff>
    </xdr:from>
    <xdr:to>
      <xdr:col>28</xdr:col>
      <xdr:colOff>314325</xdr:colOff>
      <xdr:row>52</xdr:row>
      <xdr:rowOff>113319</xdr:rowOff>
    </xdr:to>
    <xdr:cxnSp macro="">
      <xdr:nvCxnSpPr>
        <xdr:cNvPr id="778" name="直線コネクタ 777"/>
        <xdr:cNvCxnSpPr/>
      </xdr:nvCxnSpPr>
      <xdr:spPr>
        <a:xfrm>
          <a:off x="18656300" y="8875032"/>
          <a:ext cx="889000" cy="15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92992</xdr:rowOff>
    </xdr:from>
    <xdr:to>
      <xdr:col>28</xdr:col>
      <xdr:colOff>365125</xdr:colOff>
      <xdr:row>58</xdr:row>
      <xdr:rowOff>23142</xdr:rowOff>
    </xdr:to>
    <xdr:sp macro="" textlink="">
      <xdr:nvSpPr>
        <xdr:cNvPr id="779" name="フローチャート : 判断 778"/>
        <xdr:cNvSpPr/>
      </xdr:nvSpPr>
      <xdr:spPr>
        <a:xfrm>
          <a:off x="19494500" y="986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14269</xdr:rowOff>
    </xdr:from>
    <xdr:ext cx="469744" cy="259045"/>
    <xdr:sp macro="" textlink="">
      <xdr:nvSpPr>
        <xdr:cNvPr id="780" name="テキスト ボックス 779"/>
        <xdr:cNvSpPr txBox="1"/>
      </xdr:nvSpPr>
      <xdr:spPr>
        <a:xfrm>
          <a:off x="19310427" y="995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84237</xdr:rowOff>
    </xdr:from>
    <xdr:to>
      <xdr:col>27</xdr:col>
      <xdr:colOff>161925</xdr:colOff>
      <xdr:row>58</xdr:row>
      <xdr:rowOff>14387</xdr:rowOff>
    </xdr:to>
    <xdr:sp macro="" textlink="">
      <xdr:nvSpPr>
        <xdr:cNvPr id="781" name="フローチャート : 判断 780"/>
        <xdr:cNvSpPr/>
      </xdr:nvSpPr>
      <xdr:spPr>
        <a:xfrm>
          <a:off x="18605500" y="985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5514</xdr:rowOff>
    </xdr:from>
    <xdr:ext cx="469744" cy="259045"/>
    <xdr:sp macro="" textlink="">
      <xdr:nvSpPr>
        <xdr:cNvPr id="782" name="テキスト ボックス 781"/>
        <xdr:cNvSpPr txBox="1"/>
      </xdr:nvSpPr>
      <xdr:spPr>
        <a:xfrm>
          <a:off x="18421427" y="99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56004</xdr:rowOff>
    </xdr:from>
    <xdr:to>
      <xdr:col>32</xdr:col>
      <xdr:colOff>238125</xdr:colOff>
      <xdr:row>55</xdr:row>
      <xdr:rowOff>157604</xdr:rowOff>
    </xdr:to>
    <xdr:sp macro="" textlink="">
      <xdr:nvSpPr>
        <xdr:cNvPr id="788" name="円/楕円 787"/>
        <xdr:cNvSpPr/>
      </xdr:nvSpPr>
      <xdr:spPr>
        <a:xfrm>
          <a:off x="22110700" y="94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78881</xdr:rowOff>
    </xdr:from>
    <xdr:ext cx="534377" cy="259045"/>
    <xdr:sp macro="" textlink="">
      <xdr:nvSpPr>
        <xdr:cNvPr id="789" name="貸付金該当値テキスト"/>
        <xdr:cNvSpPr txBox="1"/>
      </xdr:nvSpPr>
      <xdr:spPr>
        <a:xfrm>
          <a:off x="22212300" y="933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23,939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106525</xdr:rowOff>
    </xdr:from>
    <xdr:to>
      <xdr:col>31</xdr:col>
      <xdr:colOff>85725</xdr:colOff>
      <xdr:row>55</xdr:row>
      <xdr:rowOff>36675</xdr:rowOff>
    </xdr:to>
    <xdr:sp macro="" textlink="">
      <xdr:nvSpPr>
        <xdr:cNvPr id="790" name="円/楕円 789"/>
        <xdr:cNvSpPr/>
      </xdr:nvSpPr>
      <xdr:spPr>
        <a:xfrm>
          <a:off x="21272500" y="93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53202</xdr:rowOff>
    </xdr:from>
    <xdr:ext cx="534377" cy="259045"/>
    <xdr:sp macro="" textlink="">
      <xdr:nvSpPr>
        <xdr:cNvPr id="791" name="テキスト ボックス 790"/>
        <xdr:cNvSpPr txBox="1"/>
      </xdr:nvSpPr>
      <xdr:spPr>
        <a:xfrm>
          <a:off x="21056111" y="91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29,229</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67389</xdr:rowOff>
    </xdr:from>
    <xdr:to>
      <xdr:col>29</xdr:col>
      <xdr:colOff>568325</xdr:colOff>
      <xdr:row>53</xdr:row>
      <xdr:rowOff>168989</xdr:rowOff>
    </xdr:to>
    <xdr:sp macro="" textlink="">
      <xdr:nvSpPr>
        <xdr:cNvPr id="792" name="円/楕円 791"/>
        <xdr:cNvSpPr/>
      </xdr:nvSpPr>
      <xdr:spPr>
        <a:xfrm>
          <a:off x="20383500" y="91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14066</xdr:rowOff>
    </xdr:from>
    <xdr:ext cx="534377" cy="259045"/>
    <xdr:sp macro="" textlink="">
      <xdr:nvSpPr>
        <xdr:cNvPr id="793" name="テキスト ボックス 792"/>
        <xdr:cNvSpPr txBox="1"/>
      </xdr:nvSpPr>
      <xdr:spPr>
        <a:xfrm>
          <a:off x="20167111" y="892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38,441</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62519</xdr:rowOff>
    </xdr:from>
    <xdr:to>
      <xdr:col>28</xdr:col>
      <xdr:colOff>365125</xdr:colOff>
      <xdr:row>52</xdr:row>
      <xdr:rowOff>164119</xdr:rowOff>
    </xdr:to>
    <xdr:sp macro="" textlink="">
      <xdr:nvSpPr>
        <xdr:cNvPr id="794" name="円/楕円 793"/>
        <xdr:cNvSpPr/>
      </xdr:nvSpPr>
      <xdr:spPr>
        <a:xfrm>
          <a:off x="19494500" y="8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9196</xdr:rowOff>
    </xdr:from>
    <xdr:ext cx="534377" cy="259045"/>
    <xdr:sp macro="" textlink="">
      <xdr:nvSpPr>
        <xdr:cNvPr id="795" name="テキスト ボックス 794"/>
        <xdr:cNvSpPr txBox="1"/>
      </xdr:nvSpPr>
      <xdr:spPr>
        <a:xfrm>
          <a:off x="19278111" y="87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46,154</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80282</xdr:rowOff>
    </xdr:from>
    <xdr:to>
      <xdr:col>27</xdr:col>
      <xdr:colOff>161925</xdr:colOff>
      <xdr:row>52</xdr:row>
      <xdr:rowOff>10432</xdr:rowOff>
    </xdr:to>
    <xdr:sp macro="" textlink="">
      <xdr:nvSpPr>
        <xdr:cNvPr id="796" name="円/楕円 795"/>
        <xdr:cNvSpPr/>
      </xdr:nvSpPr>
      <xdr:spPr>
        <a:xfrm>
          <a:off x="18605500" y="88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26959</xdr:rowOff>
    </xdr:from>
    <xdr:ext cx="534377" cy="259045"/>
    <xdr:sp macro="" textlink="">
      <xdr:nvSpPr>
        <xdr:cNvPr id="797" name="テキスト ボックス 796"/>
        <xdr:cNvSpPr txBox="1"/>
      </xdr:nvSpPr>
      <xdr:spPr>
        <a:xfrm>
          <a:off x="18389111" y="85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9" name="テキスト ボックス 80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3" name="直線コネクタ 822"/>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4"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5" name="直線コネクタ 824"/>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6"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7" name="直線コネクタ 826"/>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108262</xdr:rowOff>
    </xdr:from>
    <xdr:to>
      <xdr:col>32</xdr:col>
      <xdr:colOff>187325</xdr:colOff>
      <xdr:row>76</xdr:row>
      <xdr:rowOff>138514</xdr:rowOff>
    </xdr:to>
    <xdr:cxnSp macro="">
      <xdr:nvCxnSpPr>
        <xdr:cNvPr id="828" name="直線コネクタ 827"/>
        <xdr:cNvCxnSpPr/>
      </xdr:nvCxnSpPr>
      <xdr:spPr>
        <a:xfrm flipV="1">
          <a:off x="21323300" y="13138462"/>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9"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0" name="フローチャート : 判断 829"/>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138514</xdr:rowOff>
    </xdr:from>
    <xdr:to>
      <xdr:col>31</xdr:col>
      <xdr:colOff>34925</xdr:colOff>
      <xdr:row>76</xdr:row>
      <xdr:rowOff>151946</xdr:rowOff>
    </xdr:to>
    <xdr:cxnSp macro="">
      <xdr:nvCxnSpPr>
        <xdr:cNvPr id="831" name="直線コネクタ 830"/>
        <xdr:cNvCxnSpPr/>
      </xdr:nvCxnSpPr>
      <xdr:spPr>
        <a:xfrm flipV="1">
          <a:off x="20434300" y="13168714"/>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2" name="フローチャート : 判断 831"/>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3" name="テキスト ボックス 832"/>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150857</xdr:rowOff>
    </xdr:from>
    <xdr:to>
      <xdr:col>29</xdr:col>
      <xdr:colOff>517525</xdr:colOff>
      <xdr:row>76</xdr:row>
      <xdr:rowOff>151946</xdr:rowOff>
    </xdr:to>
    <xdr:cxnSp macro="">
      <xdr:nvCxnSpPr>
        <xdr:cNvPr id="834" name="直線コネクタ 833"/>
        <xdr:cNvCxnSpPr/>
      </xdr:nvCxnSpPr>
      <xdr:spPr>
        <a:xfrm>
          <a:off x="19545300" y="1318105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5" name="フローチャート : 判断 834"/>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6" name="テキスト ボックス 835"/>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150857</xdr:rowOff>
    </xdr:from>
    <xdr:to>
      <xdr:col>28</xdr:col>
      <xdr:colOff>314325</xdr:colOff>
      <xdr:row>76</xdr:row>
      <xdr:rowOff>163833</xdr:rowOff>
    </xdr:to>
    <xdr:cxnSp macro="">
      <xdr:nvCxnSpPr>
        <xdr:cNvPr id="837" name="直線コネクタ 836"/>
        <xdr:cNvCxnSpPr/>
      </xdr:nvCxnSpPr>
      <xdr:spPr>
        <a:xfrm flipV="1">
          <a:off x="18656300" y="131810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38" name="フローチャート : 判断 837"/>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39" name="テキスト ボックス 838"/>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0" name="フローチャート : 判断 839"/>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1" name="テキスト ボックス 840"/>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57462</xdr:rowOff>
    </xdr:from>
    <xdr:to>
      <xdr:col>32</xdr:col>
      <xdr:colOff>238125</xdr:colOff>
      <xdr:row>76</xdr:row>
      <xdr:rowOff>159062</xdr:rowOff>
    </xdr:to>
    <xdr:sp macro="" textlink="">
      <xdr:nvSpPr>
        <xdr:cNvPr id="847" name="円/楕円 846"/>
        <xdr:cNvSpPr/>
      </xdr:nvSpPr>
      <xdr:spPr>
        <a:xfrm>
          <a:off x="22110700" y="130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35889</xdr:rowOff>
    </xdr:from>
    <xdr:ext cx="534377" cy="259045"/>
    <xdr:sp macro="" textlink="">
      <xdr:nvSpPr>
        <xdr:cNvPr id="848" name="繰出金該当値テキスト"/>
        <xdr:cNvSpPr txBox="1"/>
      </xdr:nvSpPr>
      <xdr:spPr>
        <a:xfrm>
          <a:off x="22212300" y="130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87714</xdr:rowOff>
    </xdr:from>
    <xdr:to>
      <xdr:col>31</xdr:col>
      <xdr:colOff>85725</xdr:colOff>
      <xdr:row>77</xdr:row>
      <xdr:rowOff>17864</xdr:rowOff>
    </xdr:to>
    <xdr:sp macro="" textlink="">
      <xdr:nvSpPr>
        <xdr:cNvPr id="849" name="円/楕円 848"/>
        <xdr:cNvSpPr/>
      </xdr:nvSpPr>
      <xdr:spPr>
        <a:xfrm>
          <a:off x="21272500" y="131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8991</xdr:rowOff>
    </xdr:from>
    <xdr:ext cx="534377" cy="259045"/>
    <xdr:sp macro="" textlink="">
      <xdr:nvSpPr>
        <xdr:cNvPr id="850" name="テキスト ボックス 849"/>
        <xdr:cNvSpPr txBox="1"/>
      </xdr:nvSpPr>
      <xdr:spPr>
        <a:xfrm>
          <a:off x="21056111" y="132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101146</xdr:rowOff>
    </xdr:from>
    <xdr:to>
      <xdr:col>29</xdr:col>
      <xdr:colOff>568325</xdr:colOff>
      <xdr:row>77</xdr:row>
      <xdr:rowOff>31296</xdr:rowOff>
    </xdr:to>
    <xdr:sp macro="" textlink="">
      <xdr:nvSpPr>
        <xdr:cNvPr id="851" name="円/楕円 850"/>
        <xdr:cNvSpPr/>
      </xdr:nvSpPr>
      <xdr:spPr>
        <a:xfrm>
          <a:off x="20383500" y="131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22423</xdr:rowOff>
    </xdr:from>
    <xdr:ext cx="534377" cy="259045"/>
    <xdr:sp macro="" textlink="">
      <xdr:nvSpPr>
        <xdr:cNvPr id="852" name="テキスト ボックス 851"/>
        <xdr:cNvSpPr txBox="1"/>
      </xdr:nvSpPr>
      <xdr:spPr>
        <a:xfrm>
          <a:off x="20167111" y="132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100057</xdr:rowOff>
    </xdr:from>
    <xdr:to>
      <xdr:col>28</xdr:col>
      <xdr:colOff>365125</xdr:colOff>
      <xdr:row>77</xdr:row>
      <xdr:rowOff>30207</xdr:rowOff>
    </xdr:to>
    <xdr:sp macro="" textlink="">
      <xdr:nvSpPr>
        <xdr:cNvPr id="853" name="円/楕円 852"/>
        <xdr:cNvSpPr/>
      </xdr:nvSpPr>
      <xdr:spPr>
        <a:xfrm>
          <a:off x="19494500" y="131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21334</xdr:rowOff>
    </xdr:from>
    <xdr:ext cx="534377" cy="259045"/>
    <xdr:sp macro="" textlink="">
      <xdr:nvSpPr>
        <xdr:cNvPr id="854" name="テキスト ボックス 853"/>
        <xdr:cNvSpPr txBox="1"/>
      </xdr:nvSpPr>
      <xdr:spPr>
        <a:xfrm>
          <a:off x="19278111" y="132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113033</xdr:rowOff>
    </xdr:from>
    <xdr:to>
      <xdr:col>27</xdr:col>
      <xdr:colOff>161925</xdr:colOff>
      <xdr:row>77</xdr:row>
      <xdr:rowOff>43183</xdr:rowOff>
    </xdr:to>
    <xdr:sp macro="" textlink="">
      <xdr:nvSpPr>
        <xdr:cNvPr id="855" name="円/楕円 854"/>
        <xdr:cNvSpPr/>
      </xdr:nvSpPr>
      <xdr:spPr>
        <a:xfrm>
          <a:off x="18605500" y="13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34310</xdr:rowOff>
    </xdr:from>
    <xdr:ext cx="534377" cy="259045"/>
    <xdr:sp macro="" textlink="">
      <xdr:nvSpPr>
        <xdr:cNvPr id="856" name="テキスト ボックス 855"/>
        <xdr:cNvSpPr txBox="1"/>
      </xdr:nvSpPr>
      <xdr:spPr>
        <a:xfrm>
          <a:off x="18389111" y="132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0" name="テキスト ボックス 869"/>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2" name="テキスト ボックス 871"/>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4" name="テキスト ボックス 873"/>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1" name="フローチャート : 判断 890"/>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2" name="テキスト ボックス 891"/>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4" name="フローチャート : 判断 893"/>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5" name="テキスト ボックス 894"/>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7" name="フローチャート : 判断 896"/>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898" name="テキスト ボックス 897"/>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899" name="フローチャート : 判断 898"/>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0" name="テキスト ボックス 899"/>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9" name="テキスト ボックス 908"/>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1" name="テキスト ボックス 91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3" name="テキスト ボックス 912"/>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顕著に見られたのが、歳入において、公売等の特殊要因により、単年的に大幅な増収となった。これに伴い、今後発生する将来負担の軽減を図るために、財政調整基金への積立を積極的に行った結果、積立金が大幅に増となった。</a:t>
          </a:r>
          <a:endParaRPr lang="ja-JP" altLang="ja-JP" sz="1400">
            <a:effectLst/>
          </a:endParaRPr>
        </a:p>
        <a:p>
          <a:r>
            <a:rPr kumimoji="1" lang="ja-JP" altLang="ja-JP" sz="1100">
              <a:solidFill>
                <a:schemeClr val="dk1"/>
              </a:solidFill>
              <a:effectLst/>
              <a:latin typeface="+mn-lt"/>
              <a:ea typeface="+mn-ea"/>
              <a:cs typeface="+mn-cs"/>
            </a:rPr>
            <a:t>また、暖冬少雪に伴い、例年多額の除排雪経費を必要とする維持補修費において大幅な減少が見られた。</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34,096
33,859
445.63
23,488,496
21,344,700
2,073,186
12,680,588
19,746,012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104104</xdr:rowOff>
    </xdr:from>
    <xdr:to>
      <xdr:col>6</xdr:col>
      <xdr:colOff>511175</xdr:colOff>
      <xdr:row>37</xdr:row>
      <xdr:rowOff>8092</xdr:rowOff>
    </xdr:to>
    <xdr:cxnSp macro="">
      <xdr:nvCxnSpPr>
        <xdr:cNvPr id="63" name="直線コネクタ 62"/>
        <xdr:cNvCxnSpPr/>
      </xdr:nvCxnSpPr>
      <xdr:spPr>
        <a:xfrm flipV="1">
          <a:off x="3797300" y="627630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8092</xdr:rowOff>
    </xdr:from>
    <xdr:to>
      <xdr:col>5</xdr:col>
      <xdr:colOff>358775</xdr:colOff>
      <xdr:row>37</xdr:row>
      <xdr:rowOff>39116</xdr:rowOff>
    </xdr:to>
    <xdr:cxnSp macro="">
      <xdr:nvCxnSpPr>
        <xdr:cNvPr id="66" name="直線コネクタ 65"/>
        <xdr:cNvCxnSpPr/>
      </xdr:nvCxnSpPr>
      <xdr:spPr>
        <a:xfrm flipV="1">
          <a:off x="2908300" y="63517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158641</xdr:rowOff>
    </xdr:from>
    <xdr:to>
      <xdr:col>4</xdr:col>
      <xdr:colOff>155575</xdr:colOff>
      <xdr:row>37</xdr:row>
      <xdr:rowOff>39116</xdr:rowOff>
    </xdr:to>
    <xdr:cxnSp macro="">
      <xdr:nvCxnSpPr>
        <xdr:cNvPr id="69" name="直線コネクタ 68"/>
        <xdr:cNvCxnSpPr/>
      </xdr:nvCxnSpPr>
      <xdr:spPr>
        <a:xfrm>
          <a:off x="2019300" y="6330841"/>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19848</xdr:rowOff>
    </xdr:from>
    <xdr:to>
      <xdr:col>2</xdr:col>
      <xdr:colOff>638175</xdr:colOff>
      <xdr:row>36</xdr:row>
      <xdr:rowOff>158641</xdr:rowOff>
    </xdr:to>
    <xdr:cxnSp macro="">
      <xdr:nvCxnSpPr>
        <xdr:cNvPr id="72" name="直線コネクタ 71"/>
        <xdr:cNvCxnSpPr/>
      </xdr:nvCxnSpPr>
      <xdr:spPr>
        <a:xfrm>
          <a:off x="1130300" y="6020598"/>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53304</xdr:rowOff>
    </xdr:from>
    <xdr:to>
      <xdr:col>6</xdr:col>
      <xdr:colOff>561975</xdr:colOff>
      <xdr:row>36</xdr:row>
      <xdr:rowOff>154904</xdr:rowOff>
    </xdr:to>
    <xdr:sp macro="" textlink="">
      <xdr:nvSpPr>
        <xdr:cNvPr id="82" name="円/楕円 81"/>
        <xdr:cNvSpPr/>
      </xdr:nvSpPr>
      <xdr:spPr>
        <a:xfrm>
          <a:off x="45847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31731</xdr:rowOff>
    </xdr:from>
    <xdr:ext cx="469744" cy="259045"/>
    <xdr:sp macro="" textlink="">
      <xdr:nvSpPr>
        <xdr:cNvPr id="83" name="議会費該当値テキスト"/>
        <xdr:cNvSpPr txBox="1"/>
      </xdr:nvSpPr>
      <xdr:spPr>
        <a:xfrm>
          <a:off x="4686300" y="620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128742</xdr:rowOff>
    </xdr:from>
    <xdr:to>
      <xdr:col>5</xdr:col>
      <xdr:colOff>409575</xdr:colOff>
      <xdr:row>37</xdr:row>
      <xdr:rowOff>58892</xdr:rowOff>
    </xdr:to>
    <xdr:sp macro="" textlink="">
      <xdr:nvSpPr>
        <xdr:cNvPr id="84" name="円/楕円 83"/>
        <xdr:cNvSpPr/>
      </xdr:nvSpPr>
      <xdr:spPr>
        <a:xfrm>
          <a:off x="37465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50019</xdr:rowOff>
    </xdr:from>
    <xdr:ext cx="469744" cy="259045"/>
    <xdr:sp macro="" textlink="">
      <xdr:nvSpPr>
        <xdr:cNvPr id="85" name="テキスト ボックス 84"/>
        <xdr:cNvSpPr txBox="1"/>
      </xdr:nvSpPr>
      <xdr:spPr>
        <a:xfrm>
          <a:off x="3562427" y="63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159766</xdr:rowOff>
    </xdr:from>
    <xdr:to>
      <xdr:col>4</xdr:col>
      <xdr:colOff>206375</xdr:colOff>
      <xdr:row>37</xdr:row>
      <xdr:rowOff>89916</xdr:rowOff>
    </xdr:to>
    <xdr:sp macro="" textlink="">
      <xdr:nvSpPr>
        <xdr:cNvPr id="86" name="円/楕円 85"/>
        <xdr:cNvSpPr/>
      </xdr:nvSpPr>
      <xdr:spPr>
        <a:xfrm>
          <a:off x="2857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81043</xdr:rowOff>
    </xdr:from>
    <xdr:ext cx="469744" cy="259045"/>
    <xdr:sp macro="" textlink="">
      <xdr:nvSpPr>
        <xdr:cNvPr id="87" name="テキスト ボックス 86"/>
        <xdr:cNvSpPr txBox="1"/>
      </xdr:nvSpPr>
      <xdr:spPr>
        <a:xfrm>
          <a:off x="2673427"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107841</xdr:rowOff>
    </xdr:from>
    <xdr:to>
      <xdr:col>3</xdr:col>
      <xdr:colOff>3175</xdr:colOff>
      <xdr:row>37</xdr:row>
      <xdr:rowOff>37991</xdr:rowOff>
    </xdr:to>
    <xdr:sp macro="" textlink="">
      <xdr:nvSpPr>
        <xdr:cNvPr id="88" name="円/楕円 87"/>
        <xdr:cNvSpPr/>
      </xdr:nvSpPr>
      <xdr:spPr>
        <a:xfrm>
          <a:off x="1968500" y="62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29118</xdr:rowOff>
    </xdr:from>
    <xdr:ext cx="469744" cy="259045"/>
    <xdr:sp macro="" textlink="">
      <xdr:nvSpPr>
        <xdr:cNvPr id="89" name="テキスト ボックス 88"/>
        <xdr:cNvSpPr txBox="1"/>
      </xdr:nvSpPr>
      <xdr:spPr>
        <a:xfrm>
          <a:off x="1784427" y="637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140498</xdr:rowOff>
    </xdr:from>
    <xdr:to>
      <xdr:col>1</xdr:col>
      <xdr:colOff>485775</xdr:colOff>
      <xdr:row>35</xdr:row>
      <xdr:rowOff>70648</xdr:rowOff>
    </xdr:to>
    <xdr:sp macro="" textlink="">
      <xdr:nvSpPr>
        <xdr:cNvPr id="90" name="円/楕円 89"/>
        <xdr:cNvSpPr/>
      </xdr:nvSpPr>
      <xdr:spPr>
        <a:xfrm>
          <a:off x="1079500" y="59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61775</xdr:rowOff>
    </xdr:from>
    <xdr:ext cx="469744" cy="259045"/>
    <xdr:sp macro="" textlink="">
      <xdr:nvSpPr>
        <xdr:cNvPr id="91" name="テキスト ボックス 90"/>
        <xdr:cNvSpPr txBox="1"/>
      </xdr:nvSpPr>
      <xdr:spPr>
        <a:xfrm>
          <a:off x="895427" y="60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41150</xdr:rowOff>
    </xdr:from>
    <xdr:to>
      <xdr:col>6</xdr:col>
      <xdr:colOff>511175</xdr:colOff>
      <xdr:row>57</xdr:row>
      <xdr:rowOff>139220</xdr:rowOff>
    </xdr:to>
    <xdr:cxnSp macro="">
      <xdr:nvCxnSpPr>
        <xdr:cNvPr id="120" name="直線コネクタ 119"/>
        <xdr:cNvCxnSpPr/>
      </xdr:nvCxnSpPr>
      <xdr:spPr>
        <a:xfrm flipV="1">
          <a:off x="3797300" y="9642350"/>
          <a:ext cx="838200" cy="2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91420</xdr:rowOff>
    </xdr:from>
    <xdr:to>
      <xdr:col>5</xdr:col>
      <xdr:colOff>358775</xdr:colOff>
      <xdr:row>57</xdr:row>
      <xdr:rowOff>139220</xdr:rowOff>
    </xdr:to>
    <xdr:cxnSp macro="">
      <xdr:nvCxnSpPr>
        <xdr:cNvPr id="123" name="直線コネクタ 122"/>
        <xdr:cNvCxnSpPr/>
      </xdr:nvCxnSpPr>
      <xdr:spPr>
        <a:xfrm>
          <a:off x="2908300" y="9864070"/>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91420</xdr:rowOff>
    </xdr:from>
    <xdr:to>
      <xdr:col>4</xdr:col>
      <xdr:colOff>155575</xdr:colOff>
      <xdr:row>57</xdr:row>
      <xdr:rowOff>162667</xdr:rowOff>
    </xdr:to>
    <xdr:cxnSp macro="">
      <xdr:nvCxnSpPr>
        <xdr:cNvPr id="126" name="直線コネクタ 125"/>
        <xdr:cNvCxnSpPr/>
      </xdr:nvCxnSpPr>
      <xdr:spPr>
        <a:xfrm flipV="1">
          <a:off x="2019300" y="9864070"/>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133551</xdr:rowOff>
    </xdr:from>
    <xdr:to>
      <xdr:col>2</xdr:col>
      <xdr:colOff>638175</xdr:colOff>
      <xdr:row>57</xdr:row>
      <xdr:rowOff>162667</xdr:rowOff>
    </xdr:to>
    <xdr:cxnSp macro="">
      <xdr:nvCxnSpPr>
        <xdr:cNvPr id="129" name="直線コネクタ 128"/>
        <xdr:cNvCxnSpPr/>
      </xdr:nvCxnSpPr>
      <xdr:spPr>
        <a:xfrm>
          <a:off x="1130300" y="9906201"/>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161800</xdr:rowOff>
    </xdr:from>
    <xdr:to>
      <xdr:col>6</xdr:col>
      <xdr:colOff>561975</xdr:colOff>
      <xdr:row>56</xdr:row>
      <xdr:rowOff>91950</xdr:rowOff>
    </xdr:to>
    <xdr:sp macro="" textlink="">
      <xdr:nvSpPr>
        <xdr:cNvPr id="139" name="円/楕円 138"/>
        <xdr:cNvSpPr/>
      </xdr:nvSpPr>
      <xdr:spPr>
        <a:xfrm>
          <a:off x="4584700" y="9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13227</xdr:rowOff>
    </xdr:from>
    <xdr:ext cx="599010" cy="259045"/>
    <xdr:sp macro="" textlink="">
      <xdr:nvSpPr>
        <xdr:cNvPr id="140" name="総務費該当値テキスト"/>
        <xdr:cNvSpPr txBox="1"/>
      </xdr:nvSpPr>
      <xdr:spPr>
        <a:xfrm>
          <a:off x="4686300" y="944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88420</xdr:rowOff>
    </xdr:from>
    <xdr:to>
      <xdr:col>5</xdr:col>
      <xdr:colOff>409575</xdr:colOff>
      <xdr:row>58</xdr:row>
      <xdr:rowOff>18570</xdr:rowOff>
    </xdr:to>
    <xdr:sp macro="" textlink="">
      <xdr:nvSpPr>
        <xdr:cNvPr id="141" name="円/楕円 140"/>
        <xdr:cNvSpPr/>
      </xdr:nvSpPr>
      <xdr:spPr>
        <a:xfrm>
          <a:off x="3746500" y="98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9697</xdr:rowOff>
    </xdr:from>
    <xdr:ext cx="534377" cy="259045"/>
    <xdr:sp macro="" textlink="">
      <xdr:nvSpPr>
        <xdr:cNvPr id="142" name="テキスト ボックス 141"/>
        <xdr:cNvSpPr txBox="1"/>
      </xdr:nvSpPr>
      <xdr:spPr>
        <a:xfrm>
          <a:off x="3530111" y="99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40620</xdr:rowOff>
    </xdr:from>
    <xdr:to>
      <xdr:col>4</xdr:col>
      <xdr:colOff>206375</xdr:colOff>
      <xdr:row>57</xdr:row>
      <xdr:rowOff>142220</xdr:rowOff>
    </xdr:to>
    <xdr:sp macro="" textlink="">
      <xdr:nvSpPr>
        <xdr:cNvPr id="143" name="円/楕円 142"/>
        <xdr:cNvSpPr/>
      </xdr:nvSpPr>
      <xdr:spPr>
        <a:xfrm>
          <a:off x="2857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133347</xdr:rowOff>
    </xdr:from>
    <xdr:ext cx="534377" cy="259045"/>
    <xdr:sp macro="" textlink="">
      <xdr:nvSpPr>
        <xdr:cNvPr id="144" name="テキスト ボックス 143"/>
        <xdr:cNvSpPr txBox="1"/>
      </xdr:nvSpPr>
      <xdr:spPr>
        <a:xfrm>
          <a:off x="2641111" y="99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111867</xdr:rowOff>
    </xdr:from>
    <xdr:to>
      <xdr:col>3</xdr:col>
      <xdr:colOff>3175</xdr:colOff>
      <xdr:row>58</xdr:row>
      <xdr:rowOff>42017</xdr:rowOff>
    </xdr:to>
    <xdr:sp macro="" textlink="">
      <xdr:nvSpPr>
        <xdr:cNvPr id="145" name="円/楕円 144"/>
        <xdr:cNvSpPr/>
      </xdr:nvSpPr>
      <xdr:spPr>
        <a:xfrm>
          <a:off x="1968500" y="988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33144</xdr:rowOff>
    </xdr:from>
    <xdr:ext cx="534377" cy="259045"/>
    <xdr:sp macro="" textlink="">
      <xdr:nvSpPr>
        <xdr:cNvPr id="146" name="テキスト ボックス 145"/>
        <xdr:cNvSpPr txBox="1"/>
      </xdr:nvSpPr>
      <xdr:spPr>
        <a:xfrm>
          <a:off x="1752111" y="997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82751</xdr:rowOff>
    </xdr:from>
    <xdr:to>
      <xdr:col>1</xdr:col>
      <xdr:colOff>485775</xdr:colOff>
      <xdr:row>58</xdr:row>
      <xdr:rowOff>12901</xdr:rowOff>
    </xdr:to>
    <xdr:sp macro="" textlink="">
      <xdr:nvSpPr>
        <xdr:cNvPr id="147" name="円/楕円 146"/>
        <xdr:cNvSpPr/>
      </xdr:nvSpPr>
      <xdr:spPr>
        <a:xfrm>
          <a:off x="1079500" y="98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4028</xdr:rowOff>
    </xdr:from>
    <xdr:ext cx="534377" cy="259045"/>
    <xdr:sp macro="" textlink="">
      <xdr:nvSpPr>
        <xdr:cNvPr id="148" name="テキスト ボックス 147"/>
        <xdr:cNvSpPr txBox="1"/>
      </xdr:nvSpPr>
      <xdr:spPr>
        <a:xfrm>
          <a:off x="863111" y="99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31972</xdr:rowOff>
    </xdr:from>
    <xdr:to>
      <xdr:col>6</xdr:col>
      <xdr:colOff>511175</xdr:colOff>
      <xdr:row>78</xdr:row>
      <xdr:rowOff>104930</xdr:rowOff>
    </xdr:to>
    <xdr:cxnSp macro="">
      <xdr:nvCxnSpPr>
        <xdr:cNvPr id="178" name="直線コネクタ 177"/>
        <xdr:cNvCxnSpPr/>
      </xdr:nvCxnSpPr>
      <xdr:spPr>
        <a:xfrm>
          <a:off x="3797300" y="13405072"/>
          <a:ext cx="838200" cy="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31972</xdr:rowOff>
    </xdr:from>
    <xdr:to>
      <xdr:col>5</xdr:col>
      <xdr:colOff>358775</xdr:colOff>
      <xdr:row>78</xdr:row>
      <xdr:rowOff>42473</xdr:rowOff>
    </xdr:to>
    <xdr:cxnSp macro="">
      <xdr:nvCxnSpPr>
        <xdr:cNvPr id="181" name="直線コネクタ 180"/>
        <xdr:cNvCxnSpPr/>
      </xdr:nvCxnSpPr>
      <xdr:spPr>
        <a:xfrm flipV="1">
          <a:off x="2908300" y="13405072"/>
          <a:ext cx="889000" cy="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42473</xdr:rowOff>
    </xdr:from>
    <xdr:to>
      <xdr:col>4</xdr:col>
      <xdr:colOff>155575</xdr:colOff>
      <xdr:row>78</xdr:row>
      <xdr:rowOff>112466</xdr:rowOff>
    </xdr:to>
    <xdr:cxnSp macro="">
      <xdr:nvCxnSpPr>
        <xdr:cNvPr id="184" name="直線コネクタ 183"/>
        <xdr:cNvCxnSpPr/>
      </xdr:nvCxnSpPr>
      <xdr:spPr>
        <a:xfrm flipV="1">
          <a:off x="2019300" y="13415573"/>
          <a:ext cx="889000" cy="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112466</xdr:rowOff>
    </xdr:from>
    <xdr:to>
      <xdr:col>2</xdr:col>
      <xdr:colOff>638175</xdr:colOff>
      <xdr:row>78</xdr:row>
      <xdr:rowOff>145842</xdr:rowOff>
    </xdr:to>
    <xdr:cxnSp macro="">
      <xdr:nvCxnSpPr>
        <xdr:cNvPr id="187" name="直線コネクタ 186"/>
        <xdr:cNvCxnSpPr/>
      </xdr:nvCxnSpPr>
      <xdr:spPr>
        <a:xfrm flipV="1">
          <a:off x="1130300" y="1348556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54130</xdr:rowOff>
    </xdr:from>
    <xdr:to>
      <xdr:col>6</xdr:col>
      <xdr:colOff>561975</xdr:colOff>
      <xdr:row>78</xdr:row>
      <xdr:rowOff>155730</xdr:rowOff>
    </xdr:to>
    <xdr:sp macro="" textlink="">
      <xdr:nvSpPr>
        <xdr:cNvPr id="197" name="円/楕円 196"/>
        <xdr:cNvSpPr/>
      </xdr:nvSpPr>
      <xdr:spPr>
        <a:xfrm>
          <a:off x="4584700" y="134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143942</xdr:rowOff>
    </xdr:from>
    <xdr:ext cx="599010" cy="259045"/>
    <xdr:sp macro="" textlink="">
      <xdr:nvSpPr>
        <xdr:cNvPr id="198" name="民生費該当値テキスト"/>
        <xdr:cNvSpPr txBox="1"/>
      </xdr:nvSpPr>
      <xdr:spPr>
        <a:xfrm>
          <a:off x="4686300" y="133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152622</xdr:rowOff>
    </xdr:from>
    <xdr:to>
      <xdr:col>5</xdr:col>
      <xdr:colOff>409575</xdr:colOff>
      <xdr:row>78</xdr:row>
      <xdr:rowOff>82772</xdr:rowOff>
    </xdr:to>
    <xdr:sp macro="" textlink="">
      <xdr:nvSpPr>
        <xdr:cNvPr id="199" name="円/楕円 198"/>
        <xdr:cNvSpPr/>
      </xdr:nvSpPr>
      <xdr:spPr>
        <a:xfrm>
          <a:off x="3746500" y="133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73899</xdr:rowOff>
    </xdr:from>
    <xdr:ext cx="599010" cy="259045"/>
    <xdr:sp macro="" textlink="">
      <xdr:nvSpPr>
        <xdr:cNvPr id="200" name="テキスト ボックス 199"/>
        <xdr:cNvSpPr txBox="1"/>
      </xdr:nvSpPr>
      <xdr:spPr>
        <a:xfrm>
          <a:off x="3497794" y="1344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163123</xdr:rowOff>
    </xdr:from>
    <xdr:to>
      <xdr:col>4</xdr:col>
      <xdr:colOff>206375</xdr:colOff>
      <xdr:row>78</xdr:row>
      <xdr:rowOff>93273</xdr:rowOff>
    </xdr:to>
    <xdr:sp macro="" textlink="">
      <xdr:nvSpPr>
        <xdr:cNvPr id="201" name="円/楕円 200"/>
        <xdr:cNvSpPr/>
      </xdr:nvSpPr>
      <xdr:spPr>
        <a:xfrm>
          <a:off x="2857500" y="133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84400</xdr:rowOff>
    </xdr:from>
    <xdr:ext cx="599010" cy="259045"/>
    <xdr:sp macro="" textlink="">
      <xdr:nvSpPr>
        <xdr:cNvPr id="202" name="テキスト ボックス 201"/>
        <xdr:cNvSpPr txBox="1"/>
      </xdr:nvSpPr>
      <xdr:spPr>
        <a:xfrm>
          <a:off x="2608794" y="1345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61666</xdr:rowOff>
    </xdr:from>
    <xdr:to>
      <xdr:col>3</xdr:col>
      <xdr:colOff>3175</xdr:colOff>
      <xdr:row>78</xdr:row>
      <xdr:rowOff>163266</xdr:rowOff>
    </xdr:to>
    <xdr:sp macro="" textlink="">
      <xdr:nvSpPr>
        <xdr:cNvPr id="203" name="円/楕円 202"/>
        <xdr:cNvSpPr/>
      </xdr:nvSpPr>
      <xdr:spPr>
        <a:xfrm>
          <a:off x="1968500" y="134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154393</xdr:rowOff>
    </xdr:from>
    <xdr:ext cx="599010" cy="259045"/>
    <xdr:sp macro="" textlink="">
      <xdr:nvSpPr>
        <xdr:cNvPr id="204" name="テキスト ボックス 203"/>
        <xdr:cNvSpPr txBox="1"/>
      </xdr:nvSpPr>
      <xdr:spPr>
        <a:xfrm>
          <a:off x="1719794" y="1352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95042</xdr:rowOff>
    </xdr:from>
    <xdr:to>
      <xdr:col>1</xdr:col>
      <xdr:colOff>485775</xdr:colOff>
      <xdr:row>79</xdr:row>
      <xdr:rowOff>25192</xdr:rowOff>
    </xdr:to>
    <xdr:sp macro="" textlink="">
      <xdr:nvSpPr>
        <xdr:cNvPr id="205" name="円/楕円 204"/>
        <xdr:cNvSpPr/>
      </xdr:nvSpPr>
      <xdr:spPr>
        <a:xfrm>
          <a:off x="1079500" y="134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16319</xdr:rowOff>
    </xdr:from>
    <xdr:ext cx="599010" cy="259045"/>
    <xdr:sp macro="" textlink="">
      <xdr:nvSpPr>
        <xdr:cNvPr id="206" name="テキスト ボックス 205"/>
        <xdr:cNvSpPr txBox="1"/>
      </xdr:nvSpPr>
      <xdr:spPr>
        <a:xfrm>
          <a:off x="830794" y="1356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113182</xdr:rowOff>
    </xdr:from>
    <xdr:to>
      <xdr:col>6</xdr:col>
      <xdr:colOff>511175</xdr:colOff>
      <xdr:row>97</xdr:row>
      <xdr:rowOff>122163</xdr:rowOff>
    </xdr:to>
    <xdr:cxnSp macro="">
      <xdr:nvCxnSpPr>
        <xdr:cNvPr id="238" name="直線コネクタ 237"/>
        <xdr:cNvCxnSpPr/>
      </xdr:nvCxnSpPr>
      <xdr:spPr>
        <a:xfrm flipV="1">
          <a:off x="3797300" y="16743832"/>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103287</xdr:rowOff>
    </xdr:from>
    <xdr:to>
      <xdr:col>5</xdr:col>
      <xdr:colOff>358775</xdr:colOff>
      <xdr:row>97</xdr:row>
      <xdr:rowOff>122163</xdr:rowOff>
    </xdr:to>
    <xdr:cxnSp macro="">
      <xdr:nvCxnSpPr>
        <xdr:cNvPr id="241" name="直線コネクタ 240"/>
        <xdr:cNvCxnSpPr/>
      </xdr:nvCxnSpPr>
      <xdr:spPr>
        <a:xfrm>
          <a:off x="2908300" y="16733937"/>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103287</xdr:rowOff>
    </xdr:from>
    <xdr:to>
      <xdr:col>4</xdr:col>
      <xdr:colOff>155575</xdr:colOff>
      <xdr:row>97</xdr:row>
      <xdr:rowOff>120204</xdr:rowOff>
    </xdr:to>
    <xdr:cxnSp macro="">
      <xdr:nvCxnSpPr>
        <xdr:cNvPr id="244" name="直線コネクタ 243"/>
        <xdr:cNvCxnSpPr/>
      </xdr:nvCxnSpPr>
      <xdr:spPr>
        <a:xfrm flipV="1">
          <a:off x="2019300" y="1673393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62971</xdr:rowOff>
    </xdr:from>
    <xdr:to>
      <xdr:col>2</xdr:col>
      <xdr:colOff>638175</xdr:colOff>
      <xdr:row>97</xdr:row>
      <xdr:rowOff>120204</xdr:rowOff>
    </xdr:to>
    <xdr:cxnSp macro="">
      <xdr:nvCxnSpPr>
        <xdr:cNvPr id="247" name="直線コネクタ 246"/>
        <xdr:cNvCxnSpPr/>
      </xdr:nvCxnSpPr>
      <xdr:spPr>
        <a:xfrm>
          <a:off x="1130300" y="16693621"/>
          <a:ext cx="889000" cy="5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62382</xdr:rowOff>
    </xdr:from>
    <xdr:to>
      <xdr:col>6</xdr:col>
      <xdr:colOff>561975</xdr:colOff>
      <xdr:row>97</xdr:row>
      <xdr:rowOff>163982</xdr:rowOff>
    </xdr:to>
    <xdr:sp macro="" textlink="">
      <xdr:nvSpPr>
        <xdr:cNvPr id="257" name="円/楕円 256"/>
        <xdr:cNvSpPr/>
      </xdr:nvSpPr>
      <xdr:spPr>
        <a:xfrm>
          <a:off x="4584700" y="166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40809</xdr:rowOff>
    </xdr:from>
    <xdr:ext cx="534377" cy="259045"/>
    <xdr:sp macro="" textlink="">
      <xdr:nvSpPr>
        <xdr:cNvPr id="258" name="衛生費該当値テキスト"/>
        <xdr:cNvSpPr txBox="1"/>
      </xdr:nvSpPr>
      <xdr:spPr>
        <a:xfrm>
          <a:off x="4686300" y="166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71363</xdr:rowOff>
    </xdr:from>
    <xdr:to>
      <xdr:col>5</xdr:col>
      <xdr:colOff>409575</xdr:colOff>
      <xdr:row>98</xdr:row>
      <xdr:rowOff>1513</xdr:rowOff>
    </xdr:to>
    <xdr:sp macro="" textlink="">
      <xdr:nvSpPr>
        <xdr:cNvPr id="259" name="円/楕円 258"/>
        <xdr:cNvSpPr/>
      </xdr:nvSpPr>
      <xdr:spPr>
        <a:xfrm>
          <a:off x="3746500" y="167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164090</xdr:rowOff>
    </xdr:from>
    <xdr:ext cx="534377" cy="259045"/>
    <xdr:sp macro="" textlink="">
      <xdr:nvSpPr>
        <xdr:cNvPr id="260" name="テキスト ボックス 259"/>
        <xdr:cNvSpPr txBox="1"/>
      </xdr:nvSpPr>
      <xdr:spPr>
        <a:xfrm>
          <a:off x="3530111" y="167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52487</xdr:rowOff>
    </xdr:from>
    <xdr:to>
      <xdr:col>4</xdr:col>
      <xdr:colOff>206375</xdr:colOff>
      <xdr:row>97</xdr:row>
      <xdr:rowOff>154087</xdr:rowOff>
    </xdr:to>
    <xdr:sp macro="" textlink="">
      <xdr:nvSpPr>
        <xdr:cNvPr id="261" name="円/楕円 260"/>
        <xdr:cNvSpPr/>
      </xdr:nvSpPr>
      <xdr:spPr>
        <a:xfrm>
          <a:off x="28575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145214</xdr:rowOff>
    </xdr:from>
    <xdr:ext cx="534377" cy="259045"/>
    <xdr:sp macro="" textlink="">
      <xdr:nvSpPr>
        <xdr:cNvPr id="262" name="テキスト ボックス 261"/>
        <xdr:cNvSpPr txBox="1"/>
      </xdr:nvSpPr>
      <xdr:spPr>
        <a:xfrm>
          <a:off x="2641111" y="167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69404</xdr:rowOff>
    </xdr:from>
    <xdr:to>
      <xdr:col>3</xdr:col>
      <xdr:colOff>3175</xdr:colOff>
      <xdr:row>97</xdr:row>
      <xdr:rowOff>171004</xdr:rowOff>
    </xdr:to>
    <xdr:sp macro="" textlink="">
      <xdr:nvSpPr>
        <xdr:cNvPr id="263" name="円/楕円 262"/>
        <xdr:cNvSpPr/>
      </xdr:nvSpPr>
      <xdr:spPr>
        <a:xfrm>
          <a:off x="1968500" y="167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162131</xdr:rowOff>
    </xdr:from>
    <xdr:ext cx="534377" cy="259045"/>
    <xdr:sp macro="" textlink="">
      <xdr:nvSpPr>
        <xdr:cNvPr id="264" name="テキスト ボックス 263"/>
        <xdr:cNvSpPr txBox="1"/>
      </xdr:nvSpPr>
      <xdr:spPr>
        <a:xfrm>
          <a:off x="1752111" y="167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12171</xdr:rowOff>
    </xdr:from>
    <xdr:to>
      <xdr:col>1</xdr:col>
      <xdr:colOff>485775</xdr:colOff>
      <xdr:row>97</xdr:row>
      <xdr:rowOff>113771</xdr:rowOff>
    </xdr:to>
    <xdr:sp macro="" textlink="">
      <xdr:nvSpPr>
        <xdr:cNvPr id="265" name="円/楕円 264"/>
        <xdr:cNvSpPr/>
      </xdr:nvSpPr>
      <xdr:spPr>
        <a:xfrm>
          <a:off x="1079500" y="166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104898</xdr:rowOff>
    </xdr:from>
    <xdr:ext cx="534377" cy="259045"/>
    <xdr:sp macro="" textlink="">
      <xdr:nvSpPr>
        <xdr:cNvPr id="266" name="テキスト ボックス 265"/>
        <xdr:cNvSpPr txBox="1"/>
      </xdr:nvSpPr>
      <xdr:spPr>
        <a:xfrm>
          <a:off x="863111" y="167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132270</xdr:rowOff>
    </xdr:from>
    <xdr:to>
      <xdr:col>15</xdr:col>
      <xdr:colOff>180975</xdr:colOff>
      <xdr:row>38</xdr:row>
      <xdr:rowOff>157988</xdr:rowOff>
    </xdr:to>
    <xdr:cxnSp macro="">
      <xdr:nvCxnSpPr>
        <xdr:cNvPr id="295" name="直線コネクタ 294"/>
        <xdr:cNvCxnSpPr/>
      </xdr:nvCxnSpPr>
      <xdr:spPr>
        <a:xfrm>
          <a:off x="9639300" y="6647370"/>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16446</xdr:rowOff>
    </xdr:from>
    <xdr:to>
      <xdr:col>14</xdr:col>
      <xdr:colOff>28575</xdr:colOff>
      <xdr:row>38</xdr:row>
      <xdr:rowOff>132270</xdr:rowOff>
    </xdr:to>
    <xdr:cxnSp macro="">
      <xdr:nvCxnSpPr>
        <xdr:cNvPr id="298" name="直線コネクタ 297"/>
        <xdr:cNvCxnSpPr/>
      </xdr:nvCxnSpPr>
      <xdr:spPr>
        <a:xfrm>
          <a:off x="8750300" y="65315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154749</xdr:rowOff>
    </xdr:from>
    <xdr:to>
      <xdr:col>12</xdr:col>
      <xdr:colOff>511175</xdr:colOff>
      <xdr:row>38</xdr:row>
      <xdr:rowOff>16446</xdr:rowOff>
    </xdr:to>
    <xdr:cxnSp macro="">
      <xdr:nvCxnSpPr>
        <xdr:cNvPr id="301" name="直線コネクタ 300"/>
        <xdr:cNvCxnSpPr/>
      </xdr:nvCxnSpPr>
      <xdr:spPr>
        <a:xfrm>
          <a:off x="7861300" y="64983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7874</xdr:rowOff>
    </xdr:from>
    <xdr:to>
      <xdr:col>11</xdr:col>
      <xdr:colOff>307975</xdr:colOff>
      <xdr:row>37</xdr:row>
      <xdr:rowOff>154749</xdr:rowOff>
    </xdr:to>
    <xdr:cxnSp macro="">
      <xdr:nvCxnSpPr>
        <xdr:cNvPr id="304" name="直線コネクタ 303"/>
        <xdr:cNvCxnSpPr/>
      </xdr:nvCxnSpPr>
      <xdr:spPr>
        <a:xfrm>
          <a:off x="6972300" y="6008624"/>
          <a:ext cx="889000" cy="4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107188</xdr:rowOff>
    </xdr:from>
    <xdr:to>
      <xdr:col>15</xdr:col>
      <xdr:colOff>231775</xdr:colOff>
      <xdr:row>39</xdr:row>
      <xdr:rowOff>37338</xdr:rowOff>
    </xdr:to>
    <xdr:sp macro="" textlink="">
      <xdr:nvSpPr>
        <xdr:cNvPr id="314" name="円/楕円 313"/>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22115</xdr:rowOff>
    </xdr:from>
    <xdr:ext cx="378565" cy="259045"/>
    <xdr:sp macro="" textlink="">
      <xdr:nvSpPr>
        <xdr:cNvPr id="315" name="労働費該当値テキスト"/>
        <xdr:cNvSpPr txBox="1"/>
      </xdr:nvSpPr>
      <xdr:spPr>
        <a:xfrm>
          <a:off x="10528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81470</xdr:rowOff>
    </xdr:from>
    <xdr:to>
      <xdr:col>14</xdr:col>
      <xdr:colOff>79375</xdr:colOff>
      <xdr:row>39</xdr:row>
      <xdr:rowOff>11620</xdr:rowOff>
    </xdr:to>
    <xdr:sp macro="" textlink="">
      <xdr:nvSpPr>
        <xdr:cNvPr id="316" name="円/楕円 315"/>
        <xdr:cNvSpPr/>
      </xdr:nvSpPr>
      <xdr:spPr>
        <a:xfrm>
          <a:off x="9588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2747</xdr:rowOff>
    </xdr:from>
    <xdr:ext cx="378565" cy="259045"/>
    <xdr:sp macro="" textlink="">
      <xdr:nvSpPr>
        <xdr:cNvPr id="317" name="テキスト ボックス 316"/>
        <xdr:cNvSpPr txBox="1"/>
      </xdr:nvSpPr>
      <xdr:spPr>
        <a:xfrm>
          <a:off x="9450017" y="66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137097</xdr:rowOff>
    </xdr:from>
    <xdr:to>
      <xdr:col>12</xdr:col>
      <xdr:colOff>561975</xdr:colOff>
      <xdr:row>38</xdr:row>
      <xdr:rowOff>67247</xdr:rowOff>
    </xdr:to>
    <xdr:sp macro="" textlink="">
      <xdr:nvSpPr>
        <xdr:cNvPr id="318" name="円/楕円 317"/>
        <xdr:cNvSpPr/>
      </xdr:nvSpPr>
      <xdr:spPr>
        <a:xfrm>
          <a:off x="8699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58373</xdr:rowOff>
    </xdr:from>
    <xdr:ext cx="469744" cy="259045"/>
    <xdr:sp macro="" textlink="">
      <xdr:nvSpPr>
        <xdr:cNvPr id="319" name="テキスト ボックス 318"/>
        <xdr:cNvSpPr txBox="1"/>
      </xdr:nvSpPr>
      <xdr:spPr>
        <a:xfrm>
          <a:off x="8515427" y="65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103949</xdr:rowOff>
    </xdr:from>
    <xdr:to>
      <xdr:col>11</xdr:col>
      <xdr:colOff>358775</xdr:colOff>
      <xdr:row>38</xdr:row>
      <xdr:rowOff>34099</xdr:rowOff>
    </xdr:to>
    <xdr:sp macro="" textlink="">
      <xdr:nvSpPr>
        <xdr:cNvPr id="320" name="円/楕円 319"/>
        <xdr:cNvSpPr/>
      </xdr:nvSpPr>
      <xdr:spPr>
        <a:xfrm>
          <a:off x="7810500" y="6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25226</xdr:rowOff>
    </xdr:from>
    <xdr:ext cx="469744" cy="259045"/>
    <xdr:sp macro="" textlink="">
      <xdr:nvSpPr>
        <xdr:cNvPr id="321" name="テキスト ボックス 320"/>
        <xdr:cNvSpPr txBox="1"/>
      </xdr:nvSpPr>
      <xdr:spPr>
        <a:xfrm>
          <a:off x="7626427" y="654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128524</xdr:rowOff>
    </xdr:from>
    <xdr:to>
      <xdr:col>10</xdr:col>
      <xdr:colOff>155575</xdr:colOff>
      <xdr:row>35</xdr:row>
      <xdr:rowOff>58674</xdr:rowOff>
    </xdr:to>
    <xdr:sp macro="" textlink="">
      <xdr:nvSpPr>
        <xdr:cNvPr id="322" name="円/楕円 321"/>
        <xdr:cNvSpPr/>
      </xdr:nvSpPr>
      <xdr:spPr>
        <a:xfrm>
          <a:off x="6921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49801</xdr:rowOff>
    </xdr:from>
    <xdr:ext cx="469744" cy="259045"/>
    <xdr:sp macro="" textlink="">
      <xdr:nvSpPr>
        <xdr:cNvPr id="323" name="テキスト ボックス 322"/>
        <xdr:cNvSpPr txBox="1"/>
      </xdr:nvSpPr>
      <xdr:spPr>
        <a:xfrm>
          <a:off x="6737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17924</xdr:rowOff>
    </xdr:from>
    <xdr:to>
      <xdr:col>15</xdr:col>
      <xdr:colOff>180975</xdr:colOff>
      <xdr:row>58</xdr:row>
      <xdr:rowOff>34141</xdr:rowOff>
    </xdr:to>
    <xdr:cxnSp macro="">
      <xdr:nvCxnSpPr>
        <xdr:cNvPr id="350" name="直線コネクタ 349"/>
        <xdr:cNvCxnSpPr/>
      </xdr:nvCxnSpPr>
      <xdr:spPr>
        <a:xfrm>
          <a:off x="9639300" y="9962024"/>
          <a:ext cx="8382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166734</xdr:rowOff>
    </xdr:from>
    <xdr:to>
      <xdr:col>14</xdr:col>
      <xdr:colOff>28575</xdr:colOff>
      <xdr:row>58</xdr:row>
      <xdr:rowOff>17924</xdr:rowOff>
    </xdr:to>
    <xdr:cxnSp macro="">
      <xdr:nvCxnSpPr>
        <xdr:cNvPr id="353" name="直線コネクタ 352"/>
        <xdr:cNvCxnSpPr/>
      </xdr:nvCxnSpPr>
      <xdr:spPr>
        <a:xfrm>
          <a:off x="8750300" y="9939384"/>
          <a:ext cx="889000" cy="2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164654</xdr:rowOff>
    </xdr:from>
    <xdr:to>
      <xdr:col>12</xdr:col>
      <xdr:colOff>511175</xdr:colOff>
      <xdr:row>57</xdr:row>
      <xdr:rowOff>166734</xdr:rowOff>
    </xdr:to>
    <xdr:cxnSp macro="">
      <xdr:nvCxnSpPr>
        <xdr:cNvPr id="356" name="直線コネクタ 355"/>
        <xdr:cNvCxnSpPr/>
      </xdr:nvCxnSpPr>
      <xdr:spPr>
        <a:xfrm>
          <a:off x="7861300" y="9937304"/>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58" name="テキスト ボックス 357"/>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136792</xdr:rowOff>
    </xdr:from>
    <xdr:to>
      <xdr:col>11</xdr:col>
      <xdr:colOff>307975</xdr:colOff>
      <xdr:row>57</xdr:row>
      <xdr:rowOff>164654</xdr:rowOff>
    </xdr:to>
    <xdr:cxnSp macro="">
      <xdr:nvCxnSpPr>
        <xdr:cNvPr id="359" name="直線コネクタ 358"/>
        <xdr:cNvCxnSpPr/>
      </xdr:nvCxnSpPr>
      <xdr:spPr>
        <a:xfrm>
          <a:off x="6972300" y="9909442"/>
          <a:ext cx="889000" cy="2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62033</xdr:rowOff>
    </xdr:from>
    <xdr:ext cx="534377" cy="259045"/>
    <xdr:sp macro="" textlink="">
      <xdr:nvSpPr>
        <xdr:cNvPr id="361" name="テキスト ボックス 360"/>
        <xdr:cNvSpPr txBox="1"/>
      </xdr:nvSpPr>
      <xdr:spPr>
        <a:xfrm>
          <a:off x="7594111" y="100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3" name="テキスト ボックス 362"/>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154791</xdr:rowOff>
    </xdr:from>
    <xdr:to>
      <xdr:col>15</xdr:col>
      <xdr:colOff>231775</xdr:colOff>
      <xdr:row>58</xdr:row>
      <xdr:rowOff>84941</xdr:rowOff>
    </xdr:to>
    <xdr:sp macro="" textlink="">
      <xdr:nvSpPr>
        <xdr:cNvPr id="369" name="円/楕円 368"/>
        <xdr:cNvSpPr/>
      </xdr:nvSpPr>
      <xdr:spPr>
        <a:xfrm>
          <a:off x="10426700" y="99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114168</xdr:rowOff>
    </xdr:from>
    <xdr:ext cx="534377" cy="259045"/>
    <xdr:sp macro="" textlink="">
      <xdr:nvSpPr>
        <xdr:cNvPr id="370" name="農林水産業費該当値テキスト"/>
        <xdr:cNvSpPr txBox="1"/>
      </xdr:nvSpPr>
      <xdr:spPr>
        <a:xfrm>
          <a:off x="10528300" y="97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138574</xdr:rowOff>
    </xdr:from>
    <xdr:to>
      <xdr:col>14</xdr:col>
      <xdr:colOff>79375</xdr:colOff>
      <xdr:row>58</xdr:row>
      <xdr:rowOff>68724</xdr:rowOff>
    </xdr:to>
    <xdr:sp macro="" textlink="">
      <xdr:nvSpPr>
        <xdr:cNvPr id="371" name="円/楕円 370"/>
        <xdr:cNvSpPr/>
      </xdr:nvSpPr>
      <xdr:spPr>
        <a:xfrm>
          <a:off x="9588500" y="99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59851</xdr:rowOff>
    </xdr:from>
    <xdr:ext cx="534377" cy="259045"/>
    <xdr:sp macro="" textlink="">
      <xdr:nvSpPr>
        <xdr:cNvPr id="372" name="テキスト ボックス 371"/>
        <xdr:cNvSpPr txBox="1"/>
      </xdr:nvSpPr>
      <xdr:spPr>
        <a:xfrm>
          <a:off x="9372111" y="1000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115934</xdr:rowOff>
    </xdr:from>
    <xdr:to>
      <xdr:col>12</xdr:col>
      <xdr:colOff>561975</xdr:colOff>
      <xdr:row>58</xdr:row>
      <xdr:rowOff>46084</xdr:rowOff>
    </xdr:to>
    <xdr:sp macro="" textlink="">
      <xdr:nvSpPr>
        <xdr:cNvPr id="373" name="円/楕円 372"/>
        <xdr:cNvSpPr/>
      </xdr:nvSpPr>
      <xdr:spPr>
        <a:xfrm>
          <a:off x="8699500" y="98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62611</xdr:rowOff>
    </xdr:from>
    <xdr:ext cx="534377" cy="259045"/>
    <xdr:sp macro="" textlink="">
      <xdr:nvSpPr>
        <xdr:cNvPr id="374" name="テキスト ボックス 373"/>
        <xdr:cNvSpPr txBox="1"/>
      </xdr:nvSpPr>
      <xdr:spPr>
        <a:xfrm>
          <a:off x="8483111" y="96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113854</xdr:rowOff>
    </xdr:from>
    <xdr:to>
      <xdr:col>11</xdr:col>
      <xdr:colOff>358775</xdr:colOff>
      <xdr:row>58</xdr:row>
      <xdr:rowOff>44004</xdr:rowOff>
    </xdr:to>
    <xdr:sp macro="" textlink="">
      <xdr:nvSpPr>
        <xdr:cNvPr id="375" name="円/楕円 374"/>
        <xdr:cNvSpPr/>
      </xdr:nvSpPr>
      <xdr:spPr>
        <a:xfrm>
          <a:off x="7810500" y="98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60531</xdr:rowOff>
    </xdr:from>
    <xdr:ext cx="534377" cy="259045"/>
    <xdr:sp macro="" textlink="">
      <xdr:nvSpPr>
        <xdr:cNvPr id="376" name="テキスト ボックス 375"/>
        <xdr:cNvSpPr txBox="1"/>
      </xdr:nvSpPr>
      <xdr:spPr>
        <a:xfrm>
          <a:off x="7594111" y="96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85992</xdr:rowOff>
    </xdr:from>
    <xdr:to>
      <xdr:col>10</xdr:col>
      <xdr:colOff>155575</xdr:colOff>
      <xdr:row>58</xdr:row>
      <xdr:rowOff>16142</xdr:rowOff>
    </xdr:to>
    <xdr:sp macro="" textlink="">
      <xdr:nvSpPr>
        <xdr:cNvPr id="377" name="円/楕円 376"/>
        <xdr:cNvSpPr/>
      </xdr:nvSpPr>
      <xdr:spPr>
        <a:xfrm>
          <a:off x="6921500" y="98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32669</xdr:rowOff>
    </xdr:from>
    <xdr:ext cx="534377" cy="259045"/>
    <xdr:sp macro="" textlink="">
      <xdr:nvSpPr>
        <xdr:cNvPr id="378" name="テキスト ボックス 377"/>
        <xdr:cNvSpPr txBox="1"/>
      </xdr:nvSpPr>
      <xdr:spPr>
        <a:xfrm>
          <a:off x="6705111" y="96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113052</xdr:rowOff>
    </xdr:from>
    <xdr:to>
      <xdr:col>15</xdr:col>
      <xdr:colOff>180975</xdr:colOff>
      <xdr:row>76</xdr:row>
      <xdr:rowOff>114587</xdr:rowOff>
    </xdr:to>
    <xdr:cxnSp macro="">
      <xdr:nvCxnSpPr>
        <xdr:cNvPr id="409" name="直線コネクタ 408"/>
        <xdr:cNvCxnSpPr/>
      </xdr:nvCxnSpPr>
      <xdr:spPr>
        <a:xfrm>
          <a:off x="9639300" y="13143252"/>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160796</xdr:rowOff>
    </xdr:from>
    <xdr:to>
      <xdr:col>14</xdr:col>
      <xdr:colOff>28575</xdr:colOff>
      <xdr:row>76</xdr:row>
      <xdr:rowOff>113052</xdr:rowOff>
    </xdr:to>
    <xdr:cxnSp macro="">
      <xdr:nvCxnSpPr>
        <xdr:cNvPr id="412" name="直線コネクタ 411"/>
        <xdr:cNvCxnSpPr/>
      </xdr:nvCxnSpPr>
      <xdr:spPr>
        <a:xfrm>
          <a:off x="8750300" y="13019546"/>
          <a:ext cx="889000" cy="1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126964</xdr:rowOff>
    </xdr:from>
    <xdr:to>
      <xdr:col>12</xdr:col>
      <xdr:colOff>511175</xdr:colOff>
      <xdr:row>75</xdr:row>
      <xdr:rowOff>160796</xdr:rowOff>
    </xdr:to>
    <xdr:cxnSp macro="">
      <xdr:nvCxnSpPr>
        <xdr:cNvPr id="415" name="直線コネクタ 414"/>
        <xdr:cNvCxnSpPr/>
      </xdr:nvCxnSpPr>
      <xdr:spPr>
        <a:xfrm>
          <a:off x="7861300" y="1298571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35230</xdr:rowOff>
    </xdr:from>
    <xdr:to>
      <xdr:col>11</xdr:col>
      <xdr:colOff>307975</xdr:colOff>
      <xdr:row>75</xdr:row>
      <xdr:rowOff>126964</xdr:rowOff>
    </xdr:to>
    <xdr:cxnSp macro="">
      <xdr:nvCxnSpPr>
        <xdr:cNvPr id="418" name="直線コネクタ 417"/>
        <xdr:cNvCxnSpPr/>
      </xdr:nvCxnSpPr>
      <xdr:spPr>
        <a:xfrm>
          <a:off x="6972300" y="12893980"/>
          <a:ext cx="889000" cy="9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63787</xdr:rowOff>
    </xdr:from>
    <xdr:to>
      <xdr:col>15</xdr:col>
      <xdr:colOff>231775</xdr:colOff>
      <xdr:row>76</xdr:row>
      <xdr:rowOff>165387</xdr:rowOff>
    </xdr:to>
    <xdr:sp macro="" textlink="">
      <xdr:nvSpPr>
        <xdr:cNvPr id="428" name="円/楕円 427"/>
        <xdr:cNvSpPr/>
      </xdr:nvSpPr>
      <xdr:spPr>
        <a:xfrm>
          <a:off x="10426700" y="13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42214</xdr:rowOff>
    </xdr:from>
    <xdr:ext cx="534377" cy="259045"/>
    <xdr:sp macro="" textlink="">
      <xdr:nvSpPr>
        <xdr:cNvPr id="429" name="商工費該当値テキスト"/>
        <xdr:cNvSpPr txBox="1"/>
      </xdr:nvSpPr>
      <xdr:spPr>
        <a:xfrm>
          <a:off x="10528300" y="130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62252</xdr:rowOff>
    </xdr:from>
    <xdr:to>
      <xdr:col>14</xdr:col>
      <xdr:colOff>79375</xdr:colOff>
      <xdr:row>76</xdr:row>
      <xdr:rowOff>163852</xdr:rowOff>
    </xdr:to>
    <xdr:sp macro="" textlink="">
      <xdr:nvSpPr>
        <xdr:cNvPr id="430" name="円/楕円 429"/>
        <xdr:cNvSpPr/>
      </xdr:nvSpPr>
      <xdr:spPr>
        <a:xfrm>
          <a:off x="9588500" y="130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154979</xdr:rowOff>
    </xdr:from>
    <xdr:ext cx="534377" cy="259045"/>
    <xdr:sp macro="" textlink="">
      <xdr:nvSpPr>
        <xdr:cNvPr id="431" name="テキスト ボックス 430"/>
        <xdr:cNvSpPr txBox="1"/>
      </xdr:nvSpPr>
      <xdr:spPr>
        <a:xfrm>
          <a:off x="9372111" y="131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109996</xdr:rowOff>
    </xdr:from>
    <xdr:to>
      <xdr:col>12</xdr:col>
      <xdr:colOff>561975</xdr:colOff>
      <xdr:row>76</xdr:row>
      <xdr:rowOff>40146</xdr:rowOff>
    </xdr:to>
    <xdr:sp macro="" textlink="">
      <xdr:nvSpPr>
        <xdr:cNvPr id="432" name="円/楕円 431"/>
        <xdr:cNvSpPr/>
      </xdr:nvSpPr>
      <xdr:spPr>
        <a:xfrm>
          <a:off x="8699500" y="12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56673</xdr:rowOff>
    </xdr:from>
    <xdr:ext cx="534377" cy="259045"/>
    <xdr:sp macro="" textlink="">
      <xdr:nvSpPr>
        <xdr:cNvPr id="433" name="テキスト ボックス 432"/>
        <xdr:cNvSpPr txBox="1"/>
      </xdr:nvSpPr>
      <xdr:spPr>
        <a:xfrm>
          <a:off x="8483111" y="127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76164</xdr:rowOff>
    </xdr:from>
    <xdr:to>
      <xdr:col>11</xdr:col>
      <xdr:colOff>358775</xdr:colOff>
      <xdr:row>76</xdr:row>
      <xdr:rowOff>6313</xdr:rowOff>
    </xdr:to>
    <xdr:sp macro="" textlink="">
      <xdr:nvSpPr>
        <xdr:cNvPr id="434" name="円/楕円 433"/>
        <xdr:cNvSpPr/>
      </xdr:nvSpPr>
      <xdr:spPr>
        <a:xfrm>
          <a:off x="7810500" y="12934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22841</xdr:rowOff>
    </xdr:from>
    <xdr:ext cx="534377" cy="259045"/>
    <xdr:sp macro="" textlink="">
      <xdr:nvSpPr>
        <xdr:cNvPr id="435" name="テキスト ボックス 434"/>
        <xdr:cNvSpPr txBox="1"/>
      </xdr:nvSpPr>
      <xdr:spPr>
        <a:xfrm>
          <a:off x="7594111" y="127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155880</xdr:rowOff>
    </xdr:from>
    <xdr:to>
      <xdr:col>10</xdr:col>
      <xdr:colOff>155575</xdr:colOff>
      <xdr:row>75</xdr:row>
      <xdr:rowOff>86030</xdr:rowOff>
    </xdr:to>
    <xdr:sp macro="" textlink="">
      <xdr:nvSpPr>
        <xdr:cNvPr id="436" name="円/楕円 435"/>
        <xdr:cNvSpPr/>
      </xdr:nvSpPr>
      <xdr:spPr>
        <a:xfrm>
          <a:off x="6921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102557</xdr:rowOff>
    </xdr:from>
    <xdr:ext cx="534377" cy="259045"/>
    <xdr:sp macro="" textlink="">
      <xdr:nvSpPr>
        <xdr:cNvPr id="437" name="テキスト ボックス 436"/>
        <xdr:cNvSpPr txBox="1"/>
      </xdr:nvSpPr>
      <xdr:spPr>
        <a:xfrm>
          <a:off x="6705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9123</xdr:rowOff>
    </xdr:from>
    <xdr:to>
      <xdr:col>15</xdr:col>
      <xdr:colOff>180975</xdr:colOff>
      <xdr:row>97</xdr:row>
      <xdr:rowOff>56673</xdr:rowOff>
    </xdr:to>
    <xdr:cxnSp macro="">
      <xdr:nvCxnSpPr>
        <xdr:cNvPr id="464" name="直線コネクタ 463"/>
        <xdr:cNvCxnSpPr/>
      </xdr:nvCxnSpPr>
      <xdr:spPr>
        <a:xfrm>
          <a:off x="9639300" y="16639773"/>
          <a:ext cx="8382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9123</xdr:rowOff>
    </xdr:from>
    <xdr:to>
      <xdr:col>14</xdr:col>
      <xdr:colOff>28575</xdr:colOff>
      <xdr:row>97</xdr:row>
      <xdr:rowOff>27330</xdr:rowOff>
    </xdr:to>
    <xdr:cxnSp macro="">
      <xdr:nvCxnSpPr>
        <xdr:cNvPr id="467" name="直線コネクタ 466"/>
        <xdr:cNvCxnSpPr/>
      </xdr:nvCxnSpPr>
      <xdr:spPr>
        <a:xfrm flipV="1">
          <a:off x="8750300" y="16639773"/>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9" name="テキスト ボックス 468"/>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22723</xdr:rowOff>
    </xdr:from>
    <xdr:to>
      <xdr:col>12</xdr:col>
      <xdr:colOff>511175</xdr:colOff>
      <xdr:row>97</xdr:row>
      <xdr:rowOff>27330</xdr:rowOff>
    </xdr:to>
    <xdr:cxnSp macro="">
      <xdr:nvCxnSpPr>
        <xdr:cNvPr id="470" name="直線コネクタ 469"/>
        <xdr:cNvCxnSpPr/>
      </xdr:nvCxnSpPr>
      <xdr:spPr>
        <a:xfrm>
          <a:off x="7861300" y="16653373"/>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135471</xdr:rowOff>
    </xdr:from>
    <xdr:to>
      <xdr:col>11</xdr:col>
      <xdr:colOff>307975</xdr:colOff>
      <xdr:row>97</xdr:row>
      <xdr:rowOff>22723</xdr:rowOff>
    </xdr:to>
    <xdr:cxnSp macro="">
      <xdr:nvCxnSpPr>
        <xdr:cNvPr id="473" name="直線コネクタ 472"/>
        <xdr:cNvCxnSpPr/>
      </xdr:nvCxnSpPr>
      <xdr:spPr>
        <a:xfrm>
          <a:off x="6972300" y="16594671"/>
          <a:ext cx="889000" cy="5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5873</xdr:rowOff>
    </xdr:from>
    <xdr:to>
      <xdr:col>15</xdr:col>
      <xdr:colOff>231775</xdr:colOff>
      <xdr:row>97</xdr:row>
      <xdr:rowOff>107473</xdr:rowOff>
    </xdr:to>
    <xdr:sp macro="" textlink="">
      <xdr:nvSpPr>
        <xdr:cNvPr id="483" name="円/楕円 482"/>
        <xdr:cNvSpPr/>
      </xdr:nvSpPr>
      <xdr:spPr>
        <a:xfrm>
          <a:off x="10426700" y="166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28750</xdr:rowOff>
    </xdr:from>
    <xdr:ext cx="599010" cy="259045"/>
    <xdr:sp macro="" textlink="">
      <xdr:nvSpPr>
        <xdr:cNvPr id="484" name="土木費該当値テキスト"/>
        <xdr:cNvSpPr txBox="1"/>
      </xdr:nvSpPr>
      <xdr:spPr>
        <a:xfrm>
          <a:off x="10528300" y="164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129773</xdr:rowOff>
    </xdr:from>
    <xdr:to>
      <xdr:col>14</xdr:col>
      <xdr:colOff>79375</xdr:colOff>
      <xdr:row>97</xdr:row>
      <xdr:rowOff>59923</xdr:rowOff>
    </xdr:to>
    <xdr:sp macro="" textlink="">
      <xdr:nvSpPr>
        <xdr:cNvPr id="485" name="円/楕円 484"/>
        <xdr:cNvSpPr/>
      </xdr:nvSpPr>
      <xdr:spPr>
        <a:xfrm>
          <a:off x="9588500" y="165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76450</xdr:rowOff>
    </xdr:from>
    <xdr:ext cx="599010" cy="259045"/>
    <xdr:sp macro="" textlink="">
      <xdr:nvSpPr>
        <xdr:cNvPr id="486" name="テキスト ボックス 485"/>
        <xdr:cNvSpPr txBox="1"/>
      </xdr:nvSpPr>
      <xdr:spPr>
        <a:xfrm>
          <a:off x="9339794" y="1636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147980</xdr:rowOff>
    </xdr:from>
    <xdr:to>
      <xdr:col>12</xdr:col>
      <xdr:colOff>561975</xdr:colOff>
      <xdr:row>97</xdr:row>
      <xdr:rowOff>78130</xdr:rowOff>
    </xdr:to>
    <xdr:sp macro="" textlink="">
      <xdr:nvSpPr>
        <xdr:cNvPr id="487" name="円/楕円 486"/>
        <xdr:cNvSpPr/>
      </xdr:nvSpPr>
      <xdr:spPr>
        <a:xfrm>
          <a:off x="8699500" y="166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94657</xdr:rowOff>
    </xdr:from>
    <xdr:ext cx="599010" cy="259045"/>
    <xdr:sp macro="" textlink="">
      <xdr:nvSpPr>
        <xdr:cNvPr id="488" name="テキスト ボックス 487"/>
        <xdr:cNvSpPr txBox="1"/>
      </xdr:nvSpPr>
      <xdr:spPr>
        <a:xfrm>
          <a:off x="8450794" y="1638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143373</xdr:rowOff>
    </xdr:from>
    <xdr:to>
      <xdr:col>11</xdr:col>
      <xdr:colOff>358775</xdr:colOff>
      <xdr:row>97</xdr:row>
      <xdr:rowOff>73523</xdr:rowOff>
    </xdr:to>
    <xdr:sp macro="" textlink="">
      <xdr:nvSpPr>
        <xdr:cNvPr id="489" name="円/楕円 488"/>
        <xdr:cNvSpPr/>
      </xdr:nvSpPr>
      <xdr:spPr>
        <a:xfrm>
          <a:off x="7810500" y="166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90050</xdr:rowOff>
    </xdr:from>
    <xdr:ext cx="599010" cy="259045"/>
    <xdr:sp macro="" textlink="">
      <xdr:nvSpPr>
        <xdr:cNvPr id="490" name="テキスト ボックス 489"/>
        <xdr:cNvSpPr txBox="1"/>
      </xdr:nvSpPr>
      <xdr:spPr>
        <a:xfrm>
          <a:off x="7561794" y="1637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84671</xdr:rowOff>
    </xdr:from>
    <xdr:to>
      <xdr:col>10</xdr:col>
      <xdr:colOff>155575</xdr:colOff>
      <xdr:row>97</xdr:row>
      <xdr:rowOff>14821</xdr:rowOff>
    </xdr:to>
    <xdr:sp macro="" textlink="">
      <xdr:nvSpPr>
        <xdr:cNvPr id="491" name="円/楕円 490"/>
        <xdr:cNvSpPr/>
      </xdr:nvSpPr>
      <xdr:spPr>
        <a:xfrm>
          <a:off x="6921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31348</xdr:rowOff>
    </xdr:from>
    <xdr:ext cx="599010" cy="259045"/>
    <xdr:sp macro="" textlink="">
      <xdr:nvSpPr>
        <xdr:cNvPr id="492" name="テキスト ボックス 491"/>
        <xdr:cNvSpPr txBox="1"/>
      </xdr:nvSpPr>
      <xdr:spPr>
        <a:xfrm>
          <a:off x="6672794" y="163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128841</xdr:rowOff>
    </xdr:from>
    <xdr:to>
      <xdr:col>23</xdr:col>
      <xdr:colOff>517525</xdr:colOff>
      <xdr:row>37</xdr:row>
      <xdr:rowOff>10846</xdr:rowOff>
    </xdr:to>
    <xdr:cxnSp macro="">
      <xdr:nvCxnSpPr>
        <xdr:cNvPr id="522" name="直線コネクタ 521"/>
        <xdr:cNvCxnSpPr/>
      </xdr:nvCxnSpPr>
      <xdr:spPr>
        <a:xfrm flipV="1">
          <a:off x="15481300" y="6129591"/>
          <a:ext cx="838200" cy="2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10846</xdr:rowOff>
    </xdr:from>
    <xdr:to>
      <xdr:col>22</xdr:col>
      <xdr:colOff>365125</xdr:colOff>
      <xdr:row>37</xdr:row>
      <xdr:rowOff>133414</xdr:rowOff>
    </xdr:to>
    <xdr:cxnSp macro="">
      <xdr:nvCxnSpPr>
        <xdr:cNvPr id="525" name="直線コネクタ 524"/>
        <xdr:cNvCxnSpPr/>
      </xdr:nvCxnSpPr>
      <xdr:spPr>
        <a:xfrm flipV="1">
          <a:off x="14592300" y="6354496"/>
          <a:ext cx="889000" cy="1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84112</xdr:rowOff>
    </xdr:from>
    <xdr:to>
      <xdr:col>21</xdr:col>
      <xdr:colOff>161925</xdr:colOff>
      <xdr:row>37</xdr:row>
      <xdr:rowOff>133414</xdr:rowOff>
    </xdr:to>
    <xdr:cxnSp macro="">
      <xdr:nvCxnSpPr>
        <xdr:cNvPr id="528" name="直線コネクタ 527"/>
        <xdr:cNvCxnSpPr/>
      </xdr:nvCxnSpPr>
      <xdr:spPr>
        <a:xfrm>
          <a:off x="13703300" y="6427762"/>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84112</xdr:rowOff>
    </xdr:from>
    <xdr:to>
      <xdr:col>19</xdr:col>
      <xdr:colOff>644525</xdr:colOff>
      <xdr:row>37</xdr:row>
      <xdr:rowOff>122746</xdr:rowOff>
    </xdr:to>
    <xdr:cxnSp macro="">
      <xdr:nvCxnSpPr>
        <xdr:cNvPr id="531" name="直線コネクタ 530"/>
        <xdr:cNvCxnSpPr/>
      </xdr:nvCxnSpPr>
      <xdr:spPr>
        <a:xfrm flipV="1">
          <a:off x="12814300" y="642776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78041</xdr:rowOff>
    </xdr:from>
    <xdr:to>
      <xdr:col>23</xdr:col>
      <xdr:colOff>568325</xdr:colOff>
      <xdr:row>36</xdr:row>
      <xdr:rowOff>8191</xdr:rowOff>
    </xdr:to>
    <xdr:sp macro="" textlink="">
      <xdr:nvSpPr>
        <xdr:cNvPr id="541" name="円/楕円 540"/>
        <xdr:cNvSpPr/>
      </xdr:nvSpPr>
      <xdr:spPr>
        <a:xfrm>
          <a:off x="162687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100918</xdr:rowOff>
    </xdr:from>
    <xdr:ext cx="534377" cy="259045"/>
    <xdr:sp macro="" textlink="">
      <xdr:nvSpPr>
        <xdr:cNvPr id="542" name="消防費該当値テキスト"/>
        <xdr:cNvSpPr txBox="1"/>
      </xdr:nvSpPr>
      <xdr:spPr>
        <a:xfrm>
          <a:off x="16370300" y="59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131496</xdr:rowOff>
    </xdr:from>
    <xdr:to>
      <xdr:col>22</xdr:col>
      <xdr:colOff>415925</xdr:colOff>
      <xdr:row>37</xdr:row>
      <xdr:rowOff>61646</xdr:rowOff>
    </xdr:to>
    <xdr:sp macro="" textlink="">
      <xdr:nvSpPr>
        <xdr:cNvPr id="543" name="円/楕円 542"/>
        <xdr:cNvSpPr/>
      </xdr:nvSpPr>
      <xdr:spPr>
        <a:xfrm>
          <a:off x="15430500" y="63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52773</xdr:rowOff>
    </xdr:from>
    <xdr:ext cx="534377" cy="259045"/>
    <xdr:sp macro="" textlink="">
      <xdr:nvSpPr>
        <xdr:cNvPr id="544" name="テキスト ボックス 543"/>
        <xdr:cNvSpPr txBox="1"/>
      </xdr:nvSpPr>
      <xdr:spPr>
        <a:xfrm>
          <a:off x="15214111" y="639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82614</xdr:rowOff>
    </xdr:from>
    <xdr:to>
      <xdr:col>21</xdr:col>
      <xdr:colOff>212725</xdr:colOff>
      <xdr:row>38</xdr:row>
      <xdr:rowOff>12764</xdr:rowOff>
    </xdr:to>
    <xdr:sp macro="" textlink="">
      <xdr:nvSpPr>
        <xdr:cNvPr id="545" name="円/楕円 544"/>
        <xdr:cNvSpPr/>
      </xdr:nvSpPr>
      <xdr:spPr>
        <a:xfrm>
          <a:off x="145415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3891</xdr:rowOff>
    </xdr:from>
    <xdr:ext cx="534377" cy="259045"/>
    <xdr:sp macro="" textlink="">
      <xdr:nvSpPr>
        <xdr:cNvPr id="546" name="テキスト ボックス 545"/>
        <xdr:cNvSpPr txBox="1"/>
      </xdr:nvSpPr>
      <xdr:spPr>
        <a:xfrm>
          <a:off x="14325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33312</xdr:rowOff>
    </xdr:from>
    <xdr:to>
      <xdr:col>20</xdr:col>
      <xdr:colOff>9525</xdr:colOff>
      <xdr:row>37</xdr:row>
      <xdr:rowOff>134912</xdr:rowOff>
    </xdr:to>
    <xdr:sp macro="" textlink="">
      <xdr:nvSpPr>
        <xdr:cNvPr id="547" name="円/楕円 546"/>
        <xdr:cNvSpPr/>
      </xdr:nvSpPr>
      <xdr:spPr>
        <a:xfrm>
          <a:off x="13652500" y="63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126039</xdr:rowOff>
    </xdr:from>
    <xdr:ext cx="534377" cy="259045"/>
    <xdr:sp macro="" textlink="">
      <xdr:nvSpPr>
        <xdr:cNvPr id="548" name="テキスト ボックス 547"/>
        <xdr:cNvSpPr txBox="1"/>
      </xdr:nvSpPr>
      <xdr:spPr>
        <a:xfrm>
          <a:off x="13436111" y="64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71946</xdr:rowOff>
    </xdr:from>
    <xdr:to>
      <xdr:col>18</xdr:col>
      <xdr:colOff>492125</xdr:colOff>
      <xdr:row>38</xdr:row>
      <xdr:rowOff>2096</xdr:rowOff>
    </xdr:to>
    <xdr:sp macro="" textlink="">
      <xdr:nvSpPr>
        <xdr:cNvPr id="549" name="円/楕円 548"/>
        <xdr:cNvSpPr/>
      </xdr:nvSpPr>
      <xdr:spPr>
        <a:xfrm>
          <a:off x="12763500" y="64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164672</xdr:rowOff>
    </xdr:from>
    <xdr:ext cx="534377" cy="259045"/>
    <xdr:sp macro="" textlink="">
      <xdr:nvSpPr>
        <xdr:cNvPr id="550" name="テキスト ボックス 549"/>
        <xdr:cNvSpPr txBox="1"/>
      </xdr:nvSpPr>
      <xdr:spPr>
        <a:xfrm>
          <a:off x="12547111" y="65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32731</xdr:rowOff>
    </xdr:from>
    <xdr:to>
      <xdr:col>23</xdr:col>
      <xdr:colOff>517525</xdr:colOff>
      <xdr:row>55</xdr:row>
      <xdr:rowOff>80787</xdr:rowOff>
    </xdr:to>
    <xdr:cxnSp macro="">
      <xdr:nvCxnSpPr>
        <xdr:cNvPr id="582" name="直線コネクタ 581"/>
        <xdr:cNvCxnSpPr/>
      </xdr:nvCxnSpPr>
      <xdr:spPr>
        <a:xfrm flipV="1">
          <a:off x="15481300" y="9291031"/>
          <a:ext cx="838200" cy="2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137806</xdr:rowOff>
    </xdr:from>
    <xdr:to>
      <xdr:col>22</xdr:col>
      <xdr:colOff>365125</xdr:colOff>
      <xdr:row>55</xdr:row>
      <xdr:rowOff>80787</xdr:rowOff>
    </xdr:to>
    <xdr:cxnSp macro="">
      <xdr:nvCxnSpPr>
        <xdr:cNvPr id="585" name="直線コネクタ 584"/>
        <xdr:cNvCxnSpPr/>
      </xdr:nvCxnSpPr>
      <xdr:spPr>
        <a:xfrm>
          <a:off x="14592300" y="9396106"/>
          <a:ext cx="889000" cy="1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7" name="テキスト ボックス 586"/>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50056</xdr:rowOff>
    </xdr:from>
    <xdr:to>
      <xdr:col>21</xdr:col>
      <xdr:colOff>161925</xdr:colOff>
      <xdr:row>54</xdr:row>
      <xdr:rowOff>137806</xdr:rowOff>
    </xdr:to>
    <xdr:cxnSp macro="">
      <xdr:nvCxnSpPr>
        <xdr:cNvPr id="588" name="直線コネクタ 587"/>
        <xdr:cNvCxnSpPr/>
      </xdr:nvCxnSpPr>
      <xdr:spPr>
        <a:xfrm>
          <a:off x="13703300" y="8965456"/>
          <a:ext cx="889000" cy="4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50056</xdr:rowOff>
    </xdr:from>
    <xdr:to>
      <xdr:col>19</xdr:col>
      <xdr:colOff>644525</xdr:colOff>
      <xdr:row>55</xdr:row>
      <xdr:rowOff>88069</xdr:rowOff>
    </xdr:to>
    <xdr:cxnSp macro="">
      <xdr:nvCxnSpPr>
        <xdr:cNvPr id="591" name="直線コネクタ 590"/>
        <xdr:cNvCxnSpPr/>
      </xdr:nvCxnSpPr>
      <xdr:spPr>
        <a:xfrm flipV="1">
          <a:off x="12814300" y="8965456"/>
          <a:ext cx="889000" cy="5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153381</xdr:rowOff>
    </xdr:from>
    <xdr:to>
      <xdr:col>23</xdr:col>
      <xdr:colOff>568325</xdr:colOff>
      <xdr:row>54</xdr:row>
      <xdr:rowOff>83531</xdr:rowOff>
    </xdr:to>
    <xdr:sp macro="" textlink="">
      <xdr:nvSpPr>
        <xdr:cNvPr id="601" name="円/楕円 600"/>
        <xdr:cNvSpPr/>
      </xdr:nvSpPr>
      <xdr:spPr>
        <a:xfrm>
          <a:off x="16268700" y="92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4808</xdr:rowOff>
    </xdr:from>
    <xdr:ext cx="534377" cy="259045"/>
    <xdr:sp macro="" textlink="">
      <xdr:nvSpPr>
        <xdr:cNvPr id="602" name="教育費該当値テキスト"/>
        <xdr:cNvSpPr txBox="1"/>
      </xdr:nvSpPr>
      <xdr:spPr>
        <a:xfrm>
          <a:off x="16370300" y="90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76,551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29987</xdr:rowOff>
    </xdr:from>
    <xdr:to>
      <xdr:col>22</xdr:col>
      <xdr:colOff>415925</xdr:colOff>
      <xdr:row>55</xdr:row>
      <xdr:rowOff>131587</xdr:rowOff>
    </xdr:to>
    <xdr:sp macro="" textlink="">
      <xdr:nvSpPr>
        <xdr:cNvPr id="603" name="円/楕円 602"/>
        <xdr:cNvSpPr/>
      </xdr:nvSpPr>
      <xdr:spPr>
        <a:xfrm>
          <a:off x="15430500" y="9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148114</xdr:rowOff>
    </xdr:from>
    <xdr:ext cx="534377" cy="259045"/>
    <xdr:sp macro="" textlink="">
      <xdr:nvSpPr>
        <xdr:cNvPr id="604" name="テキスト ボックス 603"/>
        <xdr:cNvSpPr txBox="1"/>
      </xdr:nvSpPr>
      <xdr:spPr>
        <a:xfrm>
          <a:off x="15214111" y="92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87006</xdr:rowOff>
    </xdr:from>
    <xdr:to>
      <xdr:col>21</xdr:col>
      <xdr:colOff>212725</xdr:colOff>
      <xdr:row>55</xdr:row>
      <xdr:rowOff>17156</xdr:rowOff>
    </xdr:to>
    <xdr:sp macro="" textlink="">
      <xdr:nvSpPr>
        <xdr:cNvPr id="605" name="円/楕円 604"/>
        <xdr:cNvSpPr/>
      </xdr:nvSpPr>
      <xdr:spPr>
        <a:xfrm>
          <a:off x="14541500" y="9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33683</xdr:rowOff>
    </xdr:from>
    <xdr:ext cx="534377" cy="259045"/>
    <xdr:sp macro="" textlink="">
      <xdr:nvSpPr>
        <xdr:cNvPr id="606" name="テキスト ボックス 605"/>
        <xdr:cNvSpPr txBox="1"/>
      </xdr:nvSpPr>
      <xdr:spPr>
        <a:xfrm>
          <a:off x="14325111" y="91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70,116</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170706</xdr:rowOff>
    </xdr:from>
    <xdr:to>
      <xdr:col>20</xdr:col>
      <xdr:colOff>9525</xdr:colOff>
      <xdr:row>52</xdr:row>
      <xdr:rowOff>100856</xdr:rowOff>
    </xdr:to>
    <xdr:sp macro="" textlink="">
      <xdr:nvSpPr>
        <xdr:cNvPr id="607" name="円/楕円 606"/>
        <xdr:cNvSpPr/>
      </xdr:nvSpPr>
      <xdr:spPr>
        <a:xfrm>
          <a:off x="13652500" y="89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117383</xdr:rowOff>
    </xdr:from>
    <xdr:ext cx="534377" cy="259045"/>
    <xdr:sp macro="" textlink="">
      <xdr:nvSpPr>
        <xdr:cNvPr id="608" name="テキスト ボックス 607"/>
        <xdr:cNvSpPr txBox="1"/>
      </xdr:nvSpPr>
      <xdr:spPr>
        <a:xfrm>
          <a:off x="13436111" y="86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37269</xdr:rowOff>
    </xdr:from>
    <xdr:to>
      <xdr:col>18</xdr:col>
      <xdr:colOff>492125</xdr:colOff>
      <xdr:row>55</xdr:row>
      <xdr:rowOff>138869</xdr:rowOff>
    </xdr:to>
    <xdr:sp macro="" textlink="">
      <xdr:nvSpPr>
        <xdr:cNvPr id="609" name="円/楕円 608"/>
        <xdr:cNvSpPr/>
      </xdr:nvSpPr>
      <xdr:spPr>
        <a:xfrm>
          <a:off x="12763500" y="94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155396</xdr:rowOff>
    </xdr:from>
    <xdr:ext cx="534377" cy="259045"/>
    <xdr:sp macro="" textlink="">
      <xdr:nvSpPr>
        <xdr:cNvPr id="610" name="テキスト ボックス 609"/>
        <xdr:cNvSpPr txBox="1"/>
      </xdr:nvSpPr>
      <xdr:spPr>
        <a:xfrm>
          <a:off x="12547111" y="92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11759</xdr:rowOff>
    </xdr:from>
    <xdr:to>
      <xdr:col>23</xdr:col>
      <xdr:colOff>517525</xdr:colOff>
      <xdr:row>78</xdr:row>
      <xdr:rowOff>22320</xdr:rowOff>
    </xdr:to>
    <xdr:cxnSp macro="">
      <xdr:nvCxnSpPr>
        <xdr:cNvPr id="635" name="直線コネクタ 634"/>
        <xdr:cNvCxnSpPr/>
      </xdr:nvCxnSpPr>
      <xdr:spPr>
        <a:xfrm>
          <a:off x="15481300" y="13384859"/>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11759</xdr:rowOff>
    </xdr:from>
    <xdr:to>
      <xdr:col>22</xdr:col>
      <xdr:colOff>365125</xdr:colOff>
      <xdr:row>78</xdr:row>
      <xdr:rowOff>18411</xdr:rowOff>
    </xdr:to>
    <xdr:cxnSp macro="">
      <xdr:nvCxnSpPr>
        <xdr:cNvPr id="638" name="直線コネクタ 637"/>
        <xdr:cNvCxnSpPr/>
      </xdr:nvCxnSpPr>
      <xdr:spPr>
        <a:xfrm flipV="1">
          <a:off x="14592300" y="13384859"/>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15850</xdr:rowOff>
    </xdr:from>
    <xdr:to>
      <xdr:col>21</xdr:col>
      <xdr:colOff>161925</xdr:colOff>
      <xdr:row>78</xdr:row>
      <xdr:rowOff>18411</xdr:rowOff>
    </xdr:to>
    <xdr:cxnSp macro="">
      <xdr:nvCxnSpPr>
        <xdr:cNvPr id="641" name="直線コネクタ 640"/>
        <xdr:cNvCxnSpPr/>
      </xdr:nvCxnSpPr>
      <xdr:spPr>
        <a:xfrm>
          <a:off x="13703300" y="13388950"/>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13336</xdr:rowOff>
    </xdr:from>
    <xdr:to>
      <xdr:col>19</xdr:col>
      <xdr:colOff>644525</xdr:colOff>
      <xdr:row>78</xdr:row>
      <xdr:rowOff>15850</xdr:rowOff>
    </xdr:to>
    <xdr:cxnSp macro="">
      <xdr:nvCxnSpPr>
        <xdr:cNvPr id="644" name="直線コネクタ 643"/>
        <xdr:cNvCxnSpPr/>
      </xdr:nvCxnSpPr>
      <xdr:spPr>
        <a:xfrm>
          <a:off x="12814300" y="1338643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142970</xdr:rowOff>
    </xdr:from>
    <xdr:to>
      <xdr:col>23</xdr:col>
      <xdr:colOff>568325</xdr:colOff>
      <xdr:row>78</xdr:row>
      <xdr:rowOff>73120</xdr:rowOff>
    </xdr:to>
    <xdr:sp macro="" textlink="">
      <xdr:nvSpPr>
        <xdr:cNvPr id="654" name="円/楕円 653"/>
        <xdr:cNvSpPr/>
      </xdr:nvSpPr>
      <xdr:spPr>
        <a:xfrm>
          <a:off x="16268700" y="133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78565" cy="259045"/>
    <xdr:sp macro="" textlink="">
      <xdr:nvSpPr>
        <xdr:cNvPr id="655" name="災害復旧費該当値テキスト"/>
        <xdr:cNvSpPr txBox="1"/>
      </xdr:nvSpPr>
      <xdr:spPr>
        <a:xfrm>
          <a:off x="16370300" y="1330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132409</xdr:rowOff>
    </xdr:from>
    <xdr:to>
      <xdr:col>22</xdr:col>
      <xdr:colOff>415925</xdr:colOff>
      <xdr:row>78</xdr:row>
      <xdr:rowOff>62559</xdr:rowOff>
    </xdr:to>
    <xdr:sp macro="" textlink="">
      <xdr:nvSpPr>
        <xdr:cNvPr id="656" name="円/楕円 655"/>
        <xdr:cNvSpPr/>
      </xdr:nvSpPr>
      <xdr:spPr>
        <a:xfrm>
          <a:off x="15430500" y="133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53686</xdr:rowOff>
    </xdr:from>
    <xdr:ext cx="469744" cy="259045"/>
    <xdr:sp macro="" textlink="">
      <xdr:nvSpPr>
        <xdr:cNvPr id="657" name="テキスト ボックス 656"/>
        <xdr:cNvSpPr txBox="1"/>
      </xdr:nvSpPr>
      <xdr:spPr>
        <a:xfrm>
          <a:off x="15246427" y="134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139061</xdr:rowOff>
    </xdr:from>
    <xdr:to>
      <xdr:col>21</xdr:col>
      <xdr:colOff>212725</xdr:colOff>
      <xdr:row>78</xdr:row>
      <xdr:rowOff>69211</xdr:rowOff>
    </xdr:to>
    <xdr:sp macro="" textlink="">
      <xdr:nvSpPr>
        <xdr:cNvPr id="658" name="円/楕円 657"/>
        <xdr:cNvSpPr/>
      </xdr:nvSpPr>
      <xdr:spPr>
        <a:xfrm>
          <a:off x="14541500" y="13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60338</xdr:rowOff>
    </xdr:from>
    <xdr:ext cx="469744" cy="259045"/>
    <xdr:sp macro="" textlink="">
      <xdr:nvSpPr>
        <xdr:cNvPr id="659" name="テキスト ボックス 658"/>
        <xdr:cNvSpPr txBox="1"/>
      </xdr:nvSpPr>
      <xdr:spPr>
        <a:xfrm>
          <a:off x="14357427" y="1343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136500</xdr:rowOff>
    </xdr:from>
    <xdr:to>
      <xdr:col>20</xdr:col>
      <xdr:colOff>9525</xdr:colOff>
      <xdr:row>78</xdr:row>
      <xdr:rowOff>66650</xdr:rowOff>
    </xdr:to>
    <xdr:sp macro="" textlink="">
      <xdr:nvSpPr>
        <xdr:cNvPr id="660" name="円/楕円 659"/>
        <xdr:cNvSpPr/>
      </xdr:nvSpPr>
      <xdr:spPr>
        <a:xfrm>
          <a:off x="13652500" y="133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57777</xdr:rowOff>
    </xdr:from>
    <xdr:ext cx="469744" cy="259045"/>
    <xdr:sp macro="" textlink="">
      <xdr:nvSpPr>
        <xdr:cNvPr id="661" name="テキスト ボックス 660"/>
        <xdr:cNvSpPr txBox="1"/>
      </xdr:nvSpPr>
      <xdr:spPr>
        <a:xfrm>
          <a:off x="13468427" y="134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133986</xdr:rowOff>
    </xdr:from>
    <xdr:to>
      <xdr:col>18</xdr:col>
      <xdr:colOff>492125</xdr:colOff>
      <xdr:row>78</xdr:row>
      <xdr:rowOff>64136</xdr:rowOff>
    </xdr:to>
    <xdr:sp macro="" textlink="">
      <xdr:nvSpPr>
        <xdr:cNvPr id="662" name="円/楕円 661"/>
        <xdr:cNvSpPr/>
      </xdr:nvSpPr>
      <xdr:spPr>
        <a:xfrm>
          <a:off x="12763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55263</xdr:rowOff>
    </xdr:from>
    <xdr:ext cx="469744" cy="259045"/>
    <xdr:sp macro="" textlink="">
      <xdr:nvSpPr>
        <xdr:cNvPr id="663" name="テキスト ボックス 662"/>
        <xdr:cNvSpPr txBox="1"/>
      </xdr:nvSpPr>
      <xdr:spPr>
        <a:xfrm>
          <a:off x="12579427" y="134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46965</xdr:rowOff>
    </xdr:from>
    <xdr:to>
      <xdr:col>23</xdr:col>
      <xdr:colOff>517525</xdr:colOff>
      <xdr:row>96</xdr:row>
      <xdr:rowOff>75623</xdr:rowOff>
    </xdr:to>
    <xdr:cxnSp macro="">
      <xdr:nvCxnSpPr>
        <xdr:cNvPr id="692" name="直線コネクタ 691"/>
        <xdr:cNvCxnSpPr/>
      </xdr:nvCxnSpPr>
      <xdr:spPr>
        <a:xfrm>
          <a:off x="15481300" y="16506165"/>
          <a:ext cx="8382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46965</xdr:rowOff>
    </xdr:from>
    <xdr:to>
      <xdr:col>22</xdr:col>
      <xdr:colOff>365125</xdr:colOff>
      <xdr:row>96</xdr:row>
      <xdr:rowOff>57556</xdr:rowOff>
    </xdr:to>
    <xdr:cxnSp macro="">
      <xdr:nvCxnSpPr>
        <xdr:cNvPr id="695" name="直線コネクタ 694"/>
        <xdr:cNvCxnSpPr/>
      </xdr:nvCxnSpPr>
      <xdr:spPr>
        <a:xfrm flipV="1">
          <a:off x="14592300" y="16506165"/>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43611</xdr:rowOff>
    </xdr:from>
    <xdr:to>
      <xdr:col>21</xdr:col>
      <xdr:colOff>161925</xdr:colOff>
      <xdr:row>96</xdr:row>
      <xdr:rowOff>57556</xdr:rowOff>
    </xdr:to>
    <xdr:cxnSp macro="">
      <xdr:nvCxnSpPr>
        <xdr:cNvPr id="698" name="直線コネクタ 697"/>
        <xdr:cNvCxnSpPr/>
      </xdr:nvCxnSpPr>
      <xdr:spPr>
        <a:xfrm>
          <a:off x="13703300" y="1650281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43611</xdr:rowOff>
    </xdr:from>
    <xdr:to>
      <xdr:col>19</xdr:col>
      <xdr:colOff>644525</xdr:colOff>
      <xdr:row>96</xdr:row>
      <xdr:rowOff>48016</xdr:rowOff>
    </xdr:to>
    <xdr:cxnSp macro="">
      <xdr:nvCxnSpPr>
        <xdr:cNvPr id="701" name="直線コネクタ 700"/>
        <xdr:cNvCxnSpPr/>
      </xdr:nvCxnSpPr>
      <xdr:spPr>
        <a:xfrm flipV="1">
          <a:off x="12814300" y="16502811"/>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24823</xdr:rowOff>
    </xdr:from>
    <xdr:to>
      <xdr:col>23</xdr:col>
      <xdr:colOff>568325</xdr:colOff>
      <xdr:row>96</xdr:row>
      <xdr:rowOff>126423</xdr:rowOff>
    </xdr:to>
    <xdr:sp macro="" textlink="">
      <xdr:nvSpPr>
        <xdr:cNvPr id="711" name="円/楕円 710"/>
        <xdr:cNvSpPr/>
      </xdr:nvSpPr>
      <xdr:spPr>
        <a:xfrm>
          <a:off x="16268700" y="164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47700</xdr:rowOff>
    </xdr:from>
    <xdr:ext cx="534377" cy="259045"/>
    <xdr:sp macro="" textlink="">
      <xdr:nvSpPr>
        <xdr:cNvPr id="712" name="公債費該当値テキスト"/>
        <xdr:cNvSpPr txBox="1"/>
      </xdr:nvSpPr>
      <xdr:spPr>
        <a:xfrm>
          <a:off x="16370300" y="163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167615</xdr:rowOff>
    </xdr:from>
    <xdr:to>
      <xdr:col>22</xdr:col>
      <xdr:colOff>415925</xdr:colOff>
      <xdr:row>96</xdr:row>
      <xdr:rowOff>97765</xdr:rowOff>
    </xdr:to>
    <xdr:sp macro="" textlink="">
      <xdr:nvSpPr>
        <xdr:cNvPr id="713" name="円/楕円 712"/>
        <xdr:cNvSpPr/>
      </xdr:nvSpPr>
      <xdr:spPr>
        <a:xfrm>
          <a:off x="15430500" y="164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88892</xdr:rowOff>
    </xdr:from>
    <xdr:ext cx="534377" cy="259045"/>
    <xdr:sp macro="" textlink="">
      <xdr:nvSpPr>
        <xdr:cNvPr id="714" name="テキスト ボックス 713"/>
        <xdr:cNvSpPr txBox="1"/>
      </xdr:nvSpPr>
      <xdr:spPr>
        <a:xfrm>
          <a:off x="15214111" y="165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6756</xdr:rowOff>
    </xdr:from>
    <xdr:to>
      <xdr:col>21</xdr:col>
      <xdr:colOff>212725</xdr:colOff>
      <xdr:row>96</xdr:row>
      <xdr:rowOff>108356</xdr:rowOff>
    </xdr:to>
    <xdr:sp macro="" textlink="">
      <xdr:nvSpPr>
        <xdr:cNvPr id="715" name="円/楕円 714"/>
        <xdr:cNvSpPr/>
      </xdr:nvSpPr>
      <xdr:spPr>
        <a:xfrm>
          <a:off x="14541500" y="164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99483</xdr:rowOff>
    </xdr:from>
    <xdr:ext cx="534377" cy="259045"/>
    <xdr:sp macro="" textlink="">
      <xdr:nvSpPr>
        <xdr:cNvPr id="716" name="テキスト ボックス 715"/>
        <xdr:cNvSpPr txBox="1"/>
      </xdr:nvSpPr>
      <xdr:spPr>
        <a:xfrm>
          <a:off x="14325111" y="165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164261</xdr:rowOff>
    </xdr:from>
    <xdr:to>
      <xdr:col>20</xdr:col>
      <xdr:colOff>9525</xdr:colOff>
      <xdr:row>96</xdr:row>
      <xdr:rowOff>94411</xdr:rowOff>
    </xdr:to>
    <xdr:sp macro="" textlink="">
      <xdr:nvSpPr>
        <xdr:cNvPr id="717" name="円/楕円 716"/>
        <xdr:cNvSpPr/>
      </xdr:nvSpPr>
      <xdr:spPr>
        <a:xfrm>
          <a:off x="13652500" y="164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85538</xdr:rowOff>
    </xdr:from>
    <xdr:ext cx="534377" cy="259045"/>
    <xdr:sp macro="" textlink="">
      <xdr:nvSpPr>
        <xdr:cNvPr id="718" name="テキスト ボックス 717"/>
        <xdr:cNvSpPr txBox="1"/>
      </xdr:nvSpPr>
      <xdr:spPr>
        <a:xfrm>
          <a:off x="13436111" y="1654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168666</xdr:rowOff>
    </xdr:from>
    <xdr:to>
      <xdr:col>18</xdr:col>
      <xdr:colOff>492125</xdr:colOff>
      <xdr:row>96</xdr:row>
      <xdr:rowOff>98816</xdr:rowOff>
    </xdr:to>
    <xdr:sp macro="" textlink="">
      <xdr:nvSpPr>
        <xdr:cNvPr id="719" name="円/楕円 718"/>
        <xdr:cNvSpPr/>
      </xdr:nvSpPr>
      <xdr:spPr>
        <a:xfrm>
          <a:off x="12763500" y="164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89943</xdr:rowOff>
    </xdr:from>
    <xdr:ext cx="534377" cy="259045"/>
    <xdr:sp macro="" textlink="">
      <xdr:nvSpPr>
        <xdr:cNvPr id="720" name="テキスト ボックス 719"/>
        <xdr:cNvSpPr txBox="1"/>
      </xdr:nvSpPr>
      <xdr:spPr>
        <a:xfrm>
          <a:off x="12547111" y="165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87993</xdr:rowOff>
    </xdr:from>
    <xdr:to>
      <xdr:col>32</xdr:col>
      <xdr:colOff>187325</xdr:colOff>
      <xdr:row>39</xdr:row>
      <xdr:rowOff>90497</xdr:rowOff>
    </xdr:to>
    <xdr:cxnSp macro="">
      <xdr:nvCxnSpPr>
        <xdr:cNvPr id="751" name="直線コネクタ 750"/>
        <xdr:cNvCxnSpPr/>
      </xdr:nvCxnSpPr>
      <xdr:spPr>
        <a:xfrm>
          <a:off x="21323300" y="6774543"/>
          <a:ext cx="838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87993</xdr:rowOff>
    </xdr:from>
    <xdr:to>
      <xdr:col>31</xdr:col>
      <xdr:colOff>34925</xdr:colOff>
      <xdr:row>39</xdr:row>
      <xdr:rowOff>98878</xdr:rowOff>
    </xdr:to>
    <xdr:cxnSp macro="">
      <xdr:nvCxnSpPr>
        <xdr:cNvPr id="754" name="直線コネクタ 753"/>
        <xdr:cNvCxnSpPr/>
      </xdr:nvCxnSpPr>
      <xdr:spPr>
        <a:xfrm flipV="1">
          <a:off x="20434300" y="6774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39697</xdr:rowOff>
    </xdr:from>
    <xdr:to>
      <xdr:col>32</xdr:col>
      <xdr:colOff>238125</xdr:colOff>
      <xdr:row>39</xdr:row>
      <xdr:rowOff>141297</xdr:rowOff>
    </xdr:to>
    <xdr:sp macro="" textlink="">
      <xdr:nvSpPr>
        <xdr:cNvPr id="770" name="円/楕円 769"/>
        <xdr:cNvSpPr/>
      </xdr:nvSpPr>
      <xdr:spPr>
        <a:xfrm>
          <a:off x="22110700" y="67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6803</xdr:rowOff>
    </xdr:from>
    <xdr:ext cx="313932" cy="259045"/>
    <xdr:sp macro="" textlink="">
      <xdr:nvSpPr>
        <xdr:cNvPr id="771" name="諸支出金該当値テキスト"/>
        <xdr:cNvSpPr txBox="1"/>
      </xdr:nvSpPr>
      <xdr:spPr>
        <a:xfrm>
          <a:off x="22212300" y="6693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37193</xdr:rowOff>
    </xdr:from>
    <xdr:to>
      <xdr:col>31</xdr:col>
      <xdr:colOff>85725</xdr:colOff>
      <xdr:row>39</xdr:row>
      <xdr:rowOff>138793</xdr:rowOff>
    </xdr:to>
    <xdr:sp macro="" textlink="">
      <xdr:nvSpPr>
        <xdr:cNvPr id="772" name="円/楕円 771"/>
        <xdr:cNvSpPr/>
      </xdr:nvSpPr>
      <xdr:spPr>
        <a:xfrm>
          <a:off x="21272500" y="67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129920</xdr:rowOff>
    </xdr:from>
    <xdr:ext cx="378565" cy="259045"/>
    <xdr:sp macro="" textlink="">
      <xdr:nvSpPr>
        <xdr:cNvPr id="773" name="テキスト ボックス 772"/>
        <xdr:cNvSpPr txBox="1"/>
      </xdr:nvSpPr>
      <xdr:spPr>
        <a:xfrm>
          <a:off x="21134017" y="681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・教育費のコストが類似団体と比較し多くなっているのは、体育館建設等に伴う、普通建設事業費の増によるもの。</a:t>
          </a:r>
          <a:endParaRPr lang="ja-JP" altLang="ja-JP" sz="1400">
            <a:effectLst/>
          </a:endParaRPr>
        </a:p>
        <a:p>
          <a:r>
            <a:rPr kumimoji="1" lang="ja-JP" altLang="ja-JP" sz="1100">
              <a:solidFill>
                <a:schemeClr val="dk1"/>
              </a:solidFill>
              <a:effectLst/>
              <a:latin typeface="+mn-lt"/>
              <a:ea typeface="+mn-ea"/>
              <a:cs typeface="+mn-cs"/>
            </a:rPr>
            <a:t>・総務費のコストが類似団体と比較し多くなっているのは、公売等の特殊要因で単年的に大幅に増収となったことから、将来負担に備え、財政調整基金への積立金の増によるもの。</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・歳入において、公売等の特殊要因により、単年的に大幅な増収となったことから、今後発生する将来負担の軽減を図るため、財政調整基金への積立を行った。それに伴い、残高比率が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％を超える高い水準となっているが、平成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年度から合併算定替の段階的終了による普通交付税の減額が見込まれること、平成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年度における普通建設事業費の増に伴う将来的な起債償還額の増が見込まれることから、今後も一層の財源確保に努める。</a:t>
          </a:r>
          <a:endParaRPr lang="ja-JP" altLang="ja-JP" sz="1400">
            <a:effectLst/>
          </a:endParaRPr>
        </a:p>
        <a:p>
          <a:r>
            <a:rPr lang="ja-JP" altLang="ja-JP" sz="1100">
              <a:solidFill>
                <a:schemeClr val="dk1"/>
              </a:solidFill>
              <a:effectLst/>
              <a:latin typeface="+mn-lt"/>
              <a:ea typeface="+mn-ea"/>
              <a:cs typeface="+mn-cs"/>
            </a:rPr>
            <a:t>・実質収支比率においても、特殊要因により大幅な改善がなされている。特殊</a:t>
          </a:r>
          <a:r>
            <a:rPr lang="ja-JP" altLang="en-US" sz="1100">
              <a:solidFill>
                <a:schemeClr val="dk1"/>
              </a:solidFill>
              <a:effectLst/>
              <a:latin typeface="+mn-lt"/>
              <a:ea typeface="+mn-ea"/>
              <a:cs typeface="+mn-cs"/>
            </a:rPr>
            <a:t>要因</a:t>
          </a:r>
          <a:r>
            <a:rPr lang="ja-JP" altLang="ja-JP" sz="1100">
              <a:solidFill>
                <a:schemeClr val="dk1"/>
              </a:solidFill>
              <a:effectLst/>
              <a:latin typeface="+mn-lt"/>
              <a:ea typeface="+mn-ea"/>
              <a:cs typeface="+mn-cs"/>
            </a:rPr>
            <a:t>を除いても、平成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年度以降は極めて良好な状態を維持している。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・一般会計及びすべての特別会計で赤字は生じていない。</a:t>
          </a:r>
          <a:endParaRPr lang="ja-JP" altLang="ja-JP" sz="1400">
            <a:effectLst/>
          </a:endParaRPr>
        </a:p>
        <a:p>
          <a:r>
            <a:rPr kumimoji="1" lang="ja-JP" altLang="ja-JP" sz="1100">
              <a:solidFill>
                <a:schemeClr val="dk1"/>
              </a:solidFill>
              <a:effectLst/>
              <a:latin typeface="+mn-lt"/>
              <a:ea typeface="+mn-ea"/>
              <a:cs typeface="+mn-cs"/>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会計の一本化など、経営基盤の強化に向けた取組みを確実に進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23488496</v>
      </c>
      <c r="BO4" s="379"/>
      <c r="BP4" s="379"/>
      <c r="BQ4" s="379"/>
      <c r="BR4" s="379"/>
      <c r="BS4" s="379"/>
      <c r="BT4" s="379"/>
      <c r="BU4" s="380"/>
      <c r="BV4" s="378">
        <v>22254881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16.3</v>
      </c>
      <c r="CU4" s="385"/>
      <c r="CV4" s="385"/>
      <c r="CW4" s="385"/>
      <c r="CX4" s="385"/>
      <c r="CY4" s="385"/>
      <c r="CZ4" s="385"/>
      <c r="DA4" s="386"/>
      <c r="DB4" s="384">
        <v>14.6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21344700</v>
      </c>
      <c r="BO5" s="416"/>
      <c r="BP5" s="416"/>
      <c r="BQ5" s="416"/>
      <c r="BR5" s="416"/>
      <c r="BS5" s="416"/>
      <c r="BT5" s="416"/>
      <c r="BU5" s="417"/>
      <c r="BV5" s="415">
        <v>20208863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66.400000000000006</v>
      </c>
      <c r="CU5" s="413"/>
      <c r="CV5" s="413"/>
      <c r="CW5" s="413"/>
      <c r="CX5" s="413"/>
      <c r="CY5" s="413"/>
      <c r="CZ5" s="413"/>
      <c r="DA5" s="414"/>
      <c r="DB5" s="412">
        <v>83.8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2143796</v>
      </c>
      <c r="BO6" s="416"/>
      <c r="BP6" s="416"/>
      <c r="BQ6" s="416"/>
      <c r="BR6" s="416"/>
      <c r="BS6" s="416"/>
      <c r="BT6" s="416"/>
      <c r="BU6" s="417"/>
      <c r="BV6" s="415">
        <v>2046018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70</v>
      </c>
      <c r="CU6" s="453"/>
      <c r="CV6" s="453"/>
      <c r="CW6" s="453"/>
      <c r="CX6" s="453"/>
      <c r="CY6" s="453"/>
      <c r="CZ6" s="453"/>
      <c r="DA6" s="454"/>
      <c r="DB6" s="452">
        <v>89.9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70610</v>
      </c>
      <c r="BO7" s="416"/>
      <c r="BP7" s="416"/>
      <c r="BQ7" s="416"/>
      <c r="BR7" s="416"/>
      <c r="BS7" s="416"/>
      <c r="BT7" s="416"/>
      <c r="BU7" s="417"/>
      <c r="BV7" s="415">
        <v>213027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12680588</v>
      </c>
      <c r="CU7" s="416"/>
      <c r="CV7" s="416"/>
      <c r="CW7" s="416"/>
      <c r="CX7" s="416"/>
      <c r="CY7" s="416"/>
      <c r="CZ7" s="416"/>
      <c r="DA7" s="417"/>
      <c r="DB7" s="415">
        <v>12514225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2073186</v>
      </c>
      <c r="BO8" s="416"/>
      <c r="BP8" s="416"/>
      <c r="BQ8" s="416"/>
      <c r="BR8" s="416"/>
      <c r="BS8" s="416"/>
      <c r="BT8" s="416"/>
      <c r="BU8" s="417"/>
      <c r="BV8" s="415">
        <v>1832991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0.45</v>
      </c>
      <c r="CU8" s="456"/>
      <c r="CV8" s="456"/>
      <c r="CW8" s="456"/>
      <c r="CX8" s="456"/>
      <c r="CY8" s="456"/>
      <c r="CZ8" s="456"/>
      <c r="DA8" s="457"/>
      <c r="DB8" s="455">
        <v>0.45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33199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240195</v>
      </c>
      <c r="BO9" s="416"/>
      <c r="BP9" s="416"/>
      <c r="BQ9" s="416"/>
      <c r="BR9" s="416"/>
      <c r="BS9" s="416"/>
      <c r="BT9" s="416"/>
      <c r="BU9" s="417"/>
      <c r="BV9" s="415">
        <v>279055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11.7</v>
      </c>
      <c r="CU9" s="413"/>
      <c r="CV9" s="413"/>
      <c r="CW9" s="413"/>
      <c r="CX9" s="413"/>
      <c r="CY9" s="413"/>
      <c r="CZ9" s="413"/>
      <c r="DA9" s="414"/>
      <c r="DB9" s="412">
        <v>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35457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2099864</v>
      </c>
      <c r="BO10" s="416"/>
      <c r="BP10" s="416"/>
      <c r="BQ10" s="416"/>
      <c r="BR10" s="416"/>
      <c r="BS10" s="416"/>
      <c r="BT10" s="416"/>
      <c r="BU10" s="417"/>
      <c r="BV10" s="415">
        <v>152311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298066</v>
      </c>
      <c r="BO11" s="416"/>
      <c r="BP11" s="416"/>
      <c r="BQ11" s="416"/>
      <c r="BR11" s="416"/>
      <c r="BS11" s="416"/>
      <c r="BT11" s="416"/>
      <c r="BU11" s="417"/>
      <c r="BV11" s="415">
        <v>296515</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34096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33859</v>
      </c>
      <c r="S13" s="497"/>
      <c r="T13" s="497"/>
      <c r="U13" s="497"/>
      <c r="V13" s="498"/>
      <c r="W13" s="431" t="s">
        <v>121</v>
      </c>
      <c r="X13" s="432"/>
      <c r="Y13" s="432"/>
      <c r="Z13" s="432"/>
      <c r="AA13" s="432"/>
      <c r="AB13" s="422"/>
      <c r="AC13" s="466">
        <v>1235</v>
      </c>
      <c r="AD13" s="467"/>
      <c r="AE13" s="467"/>
      <c r="AF13" s="467"/>
      <c r="AG13" s="506"/>
      <c r="AH13" s="466">
        <v>1969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2638125</v>
      </c>
      <c r="BO13" s="416"/>
      <c r="BP13" s="416"/>
      <c r="BQ13" s="416"/>
      <c r="BR13" s="416"/>
      <c r="BS13" s="416"/>
      <c r="BT13" s="416"/>
      <c r="BU13" s="417"/>
      <c r="BV13" s="415">
        <v>727881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9.6999999999999993</v>
      </c>
      <c r="CU13" s="413"/>
      <c r="CV13" s="413"/>
      <c r="CW13" s="413"/>
      <c r="CX13" s="413"/>
      <c r="CY13" s="413"/>
      <c r="CZ13" s="413"/>
      <c r="DA13" s="414"/>
      <c r="DB13" s="412">
        <v>10.4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34577</v>
      </c>
      <c r="S14" s="497"/>
      <c r="T14" s="497"/>
      <c r="U14" s="497"/>
      <c r="V14" s="498"/>
      <c r="W14" s="405"/>
      <c r="X14" s="406"/>
      <c r="Y14" s="406"/>
      <c r="Z14" s="406"/>
      <c r="AA14" s="406"/>
      <c r="AB14" s="395"/>
      <c r="AC14" s="499">
        <v>7.4</v>
      </c>
      <c r="AD14" s="500"/>
      <c r="AE14" s="500"/>
      <c r="AF14" s="500"/>
      <c r="AG14" s="501"/>
      <c r="AH14" s="499">
        <v>10.1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18.899999999999999</v>
      </c>
      <c r="CU14" s="511"/>
      <c r="CV14" s="511"/>
      <c r="CW14" s="511"/>
      <c r="CX14" s="511"/>
      <c r="CY14" s="511"/>
      <c r="CZ14" s="511"/>
      <c r="DA14" s="512"/>
      <c r="DB14" s="510">
        <v>52.6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34387</v>
      </c>
      <c r="S15" s="497"/>
      <c r="T15" s="497"/>
      <c r="U15" s="497"/>
      <c r="V15" s="498"/>
      <c r="W15" s="431" t="s">
        <v>128</v>
      </c>
      <c r="X15" s="432"/>
      <c r="Y15" s="432"/>
      <c r="Z15" s="432"/>
      <c r="AA15" s="432"/>
      <c r="AB15" s="422"/>
      <c r="AC15" s="466">
        <v>5602</v>
      </c>
      <c r="AD15" s="467"/>
      <c r="AE15" s="467"/>
      <c r="AF15" s="467"/>
      <c r="AG15" s="506"/>
      <c r="AH15" s="466">
        <v>6752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4261168</v>
      </c>
      <c r="BO15" s="379"/>
      <c r="BP15" s="379"/>
      <c r="BQ15" s="379"/>
      <c r="BR15" s="379"/>
      <c r="BS15" s="379"/>
      <c r="BT15" s="379"/>
      <c r="BU15" s="380"/>
      <c r="BV15" s="378">
        <v>4148387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33.4</v>
      </c>
      <c r="AD16" s="500"/>
      <c r="AE16" s="500"/>
      <c r="AF16" s="500"/>
      <c r="AG16" s="501"/>
      <c r="AH16" s="499">
        <v>34.700000000000003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9727627</v>
      </c>
      <c r="BO16" s="416"/>
      <c r="BP16" s="416"/>
      <c r="BQ16" s="416"/>
      <c r="BR16" s="416"/>
      <c r="BS16" s="416"/>
      <c r="BT16" s="416"/>
      <c r="BU16" s="417"/>
      <c r="BV16" s="415">
        <v>9267381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9931</v>
      </c>
      <c r="AD17" s="467"/>
      <c r="AE17" s="467"/>
      <c r="AF17" s="467"/>
      <c r="AG17" s="506"/>
      <c r="AH17" s="466">
        <v>10633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5405433</v>
      </c>
      <c r="BO17" s="416"/>
      <c r="BP17" s="416"/>
      <c r="BQ17" s="416"/>
      <c r="BR17" s="416"/>
      <c r="BS17" s="416"/>
      <c r="BT17" s="416"/>
      <c r="BU17" s="417"/>
      <c r="BV17" s="415">
        <v>5314627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445.63</v>
      </c>
      <c r="M18" s="528"/>
      <c r="N18" s="528"/>
      <c r="O18" s="528"/>
      <c r="P18" s="528"/>
      <c r="Q18" s="528"/>
      <c r="R18" s="529"/>
      <c r="S18" s="529"/>
      <c r="T18" s="529"/>
      <c r="U18" s="529"/>
      <c r="V18" s="530"/>
      <c r="W18" s="433"/>
      <c r="X18" s="434"/>
      <c r="Y18" s="434"/>
      <c r="Z18" s="434"/>
      <c r="AA18" s="434"/>
      <c r="AB18" s="425"/>
      <c r="AC18" s="531">
        <v>59.2</v>
      </c>
      <c r="AD18" s="532"/>
      <c r="AE18" s="532"/>
      <c r="AF18" s="532"/>
      <c r="AG18" s="533"/>
      <c r="AH18" s="531">
        <v>54.7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9714406</v>
      </c>
      <c r="BO18" s="416"/>
      <c r="BP18" s="416"/>
      <c r="BQ18" s="416"/>
      <c r="BR18" s="416"/>
      <c r="BS18" s="416"/>
      <c r="BT18" s="416"/>
      <c r="BU18" s="417"/>
      <c r="BV18" s="415">
        <v>10605847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18294839</v>
      </c>
      <c r="BO19" s="416"/>
      <c r="BP19" s="416"/>
      <c r="BQ19" s="416"/>
      <c r="BR19" s="416"/>
      <c r="BS19" s="416"/>
      <c r="BT19" s="416"/>
      <c r="BU19" s="417"/>
      <c r="BV19" s="415">
        <v>16055692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11562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19746012</v>
      </c>
      <c r="BO23" s="416"/>
      <c r="BP23" s="416"/>
      <c r="BQ23" s="416"/>
      <c r="BR23" s="416"/>
      <c r="BS23" s="416"/>
      <c r="BT23" s="416"/>
      <c r="BU23" s="417"/>
      <c r="BV23" s="415">
        <v>20067700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8012</v>
      </c>
      <c r="R24" s="467"/>
      <c r="S24" s="467"/>
      <c r="T24" s="467"/>
      <c r="U24" s="467"/>
      <c r="V24" s="506"/>
      <c r="W24" s="561"/>
      <c r="X24" s="549"/>
      <c r="Y24" s="550"/>
      <c r="Z24" s="465" t="s">
        <v>152</v>
      </c>
      <c r="AA24" s="445"/>
      <c r="AB24" s="445"/>
      <c r="AC24" s="445"/>
      <c r="AD24" s="445"/>
      <c r="AE24" s="445"/>
      <c r="AF24" s="445"/>
      <c r="AG24" s="446"/>
      <c r="AH24" s="466">
        <v>293</v>
      </c>
      <c r="AI24" s="467"/>
      <c r="AJ24" s="467"/>
      <c r="AK24" s="467"/>
      <c r="AL24" s="506"/>
      <c r="AM24" s="466">
        <v>859369</v>
      </c>
      <c r="AN24" s="467"/>
      <c r="AO24" s="467"/>
      <c r="AP24" s="467"/>
      <c r="AQ24" s="467"/>
      <c r="AR24" s="506"/>
      <c r="AS24" s="466">
        <v>2933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13134205</v>
      </c>
      <c r="BO24" s="416"/>
      <c r="BP24" s="416"/>
      <c r="BQ24" s="416"/>
      <c r="BR24" s="416"/>
      <c r="BS24" s="416"/>
      <c r="BT24" s="416"/>
      <c r="BU24" s="417"/>
      <c r="BV24" s="415">
        <v>13521908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6034</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547748</v>
      </c>
      <c r="BO25" s="379"/>
      <c r="BP25" s="379"/>
      <c r="BQ25" s="379"/>
      <c r="BR25" s="379"/>
      <c r="BS25" s="379"/>
      <c r="BT25" s="379"/>
      <c r="BU25" s="380"/>
      <c r="BV25" s="378">
        <v>794132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5281</v>
      </c>
      <c r="R26" s="467"/>
      <c r="S26" s="467"/>
      <c r="T26" s="467"/>
      <c r="U26" s="467"/>
      <c r="V26" s="506"/>
      <c r="W26" s="561"/>
      <c r="X26" s="549"/>
      <c r="Y26" s="550"/>
      <c r="Z26" s="465" t="s">
        <v>158</v>
      </c>
      <c r="AA26" s="571"/>
      <c r="AB26" s="571"/>
      <c r="AC26" s="571"/>
      <c r="AD26" s="571"/>
      <c r="AE26" s="571"/>
      <c r="AF26" s="571"/>
      <c r="AG26" s="572"/>
      <c r="AH26" s="466">
        <v>20</v>
      </c>
      <c r="AI26" s="467"/>
      <c r="AJ26" s="467"/>
      <c r="AK26" s="467"/>
      <c r="AL26" s="506"/>
      <c r="AM26" s="466">
        <v>57080</v>
      </c>
      <c r="AN26" s="467"/>
      <c r="AO26" s="467"/>
      <c r="AP26" s="467"/>
      <c r="AQ26" s="467"/>
      <c r="AR26" s="506"/>
      <c r="AS26" s="466">
        <v>2854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3645</v>
      </c>
      <c r="R27" s="467"/>
      <c r="S27" s="467"/>
      <c r="T27" s="467"/>
      <c r="U27" s="467"/>
      <c r="V27" s="506"/>
      <c r="W27" s="561"/>
      <c r="X27" s="549"/>
      <c r="Y27" s="550"/>
      <c r="Z27" s="465" t="s">
        <v>161</v>
      </c>
      <c r="AA27" s="445"/>
      <c r="AB27" s="445"/>
      <c r="AC27" s="445"/>
      <c r="AD27" s="445"/>
      <c r="AE27" s="445"/>
      <c r="AF27" s="445"/>
      <c r="AG27" s="446"/>
      <c r="AH27" s="466">
        <v>15</v>
      </c>
      <c r="AI27" s="467"/>
      <c r="AJ27" s="467"/>
      <c r="AK27" s="467"/>
      <c r="AL27" s="506"/>
      <c r="AM27" s="466">
        <v>48360</v>
      </c>
      <c r="AN27" s="467"/>
      <c r="AO27" s="467"/>
      <c r="AP27" s="467"/>
      <c r="AQ27" s="467"/>
      <c r="AR27" s="506"/>
      <c r="AS27" s="466">
        <v>3224</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573364</v>
      </c>
      <c r="BO27" s="585"/>
      <c r="BP27" s="585"/>
      <c r="BQ27" s="585"/>
      <c r="BR27" s="585"/>
      <c r="BS27" s="585"/>
      <c r="BT27" s="585"/>
      <c r="BU27" s="586"/>
      <c r="BV27" s="584">
        <v>573345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2972</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5079119</v>
      </c>
      <c r="BO28" s="379"/>
      <c r="BP28" s="379"/>
      <c r="BQ28" s="379"/>
      <c r="BR28" s="379"/>
      <c r="BS28" s="379"/>
      <c r="BT28" s="379"/>
      <c r="BU28" s="380"/>
      <c r="BV28" s="378">
        <v>2979255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16</v>
      </c>
      <c r="M29" s="467"/>
      <c r="N29" s="467"/>
      <c r="O29" s="467"/>
      <c r="P29" s="506"/>
      <c r="Q29" s="466">
        <v>2841</v>
      </c>
      <c r="R29" s="467"/>
      <c r="S29" s="467"/>
      <c r="T29" s="467"/>
      <c r="U29" s="467"/>
      <c r="V29" s="506"/>
      <c r="W29" s="562"/>
      <c r="X29" s="563"/>
      <c r="Y29" s="564"/>
      <c r="Z29" s="465" t="s">
        <v>168</v>
      </c>
      <c r="AA29" s="445"/>
      <c r="AB29" s="445"/>
      <c r="AC29" s="445"/>
      <c r="AD29" s="445"/>
      <c r="AE29" s="445"/>
      <c r="AF29" s="445"/>
      <c r="AG29" s="446"/>
      <c r="AH29" s="466">
        <v>308</v>
      </c>
      <c r="AI29" s="467"/>
      <c r="AJ29" s="467"/>
      <c r="AK29" s="467"/>
      <c r="AL29" s="506"/>
      <c r="AM29" s="466">
        <v>907729</v>
      </c>
      <c r="AN29" s="467"/>
      <c r="AO29" s="467"/>
      <c r="AP29" s="467"/>
      <c r="AQ29" s="467"/>
      <c r="AR29" s="506"/>
      <c r="AS29" s="466">
        <v>2947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1445109</v>
      </c>
      <c r="BO29" s="416"/>
      <c r="BP29" s="416"/>
      <c r="BQ29" s="416"/>
      <c r="BR29" s="416"/>
      <c r="BS29" s="416"/>
      <c r="BT29" s="416"/>
      <c r="BU29" s="417"/>
      <c r="BV29" s="415">
        <v>944337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91.6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850969</v>
      </c>
      <c r="BO30" s="585"/>
      <c r="BP30" s="585"/>
      <c r="BQ30" s="585"/>
      <c r="BR30" s="585"/>
      <c r="BS30" s="585"/>
      <c r="BT30" s="585"/>
      <c r="BU30" s="586"/>
      <c r="BV30" s="584">
        <v>763614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ガス事業会計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上越地域消防事務組合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妙高ふるさと振興</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高柳工場団地開発事業特別会計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新井頸南広域行政組合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まちづくり新井</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f t="shared" si="0"/>
        <v>7</v>
      </c>
      <c r="AN36" s="596"/>
      <c r="AO36" s="597" t="str">
        <f>IF('各会計、関係団体の財政状況及び健全化判断比率'!B33="","",'各会計、関係団体の財政状況及び健全化判断比率'!B33)</f>
        <v>公共下水道事業会計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上越広域伝染病院組合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妙高文化振興事業団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f t="shared" si="0"/>
        <v>8</v>
      </c>
      <c r="AN37" s="596"/>
      <c r="AO37" s="597" t="str">
        <f>IF('各会計、関係団体の財政状況及び健全化判断比率'!B34="","",'各会計、関係団体の財政状況及び健全化判断比率'!B34)</f>
        <v>農業集落排水事業会計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新潟県市町村総合事務組合
【一般会計】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妙高市土地開発公社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新潟県市町村総合事務組合
【職員退職手当支給事業特別会計】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新潟県市町村総合事務組合
【消防団員等公務災害補償事業特別家計】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新潟県市町村総合事務組合
【消防賞じゅつ金支給事業特別家計】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新潟県市町村総合事務組合
【非常勤職員公務災害補償等特別会計】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新潟県市町村総合事務組合
【交通災害共済事業特別会計】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新潟県後期高齢者医療広域連合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534</v>
      </c>
      <c r="D34" s="1181"/>
      <c r="E34" s="1182"/>
      <c r="F34" s="32">
        <v>11.57</v>
      </c>
      <c r="G34" s="33">
        <v>11.7</v>
      </c>
      <c r="H34" s="33">
        <v>12.31</v>
      </c>
      <c r="I34" s="33">
        <v>14.64</v>
      </c>
      <c r="J34" s="34">
        <v>16.34</v>
      </c>
      <c r="K34" s="22"/>
      <c r="L34" s="22"/>
      <c r="M34" s="22"/>
      <c r="N34" s="22"/>
      <c r="O34" s="22"/>
      <c r="P34" s="22"/>
    </row>
    <row r="35" spans="1:16" ht="39" customHeight="1">
      <c r="A35" s="22"/>
      <c r="B35" s="35"/>
      <c r="C35" s="1175" t="s">
        <v>535</v>
      </c>
      <c r="D35" s="1176"/>
      <c r="E35" s="1177"/>
      <c r="F35" s="36">
        <v>5.78</v>
      </c>
      <c r="G35" s="37">
        <v>6.78</v>
      </c>
      <c r="H35" s="37">
        <v>7.27</v>
      </c>
      <c r="I35" s="37">
        <v>7.92</v>
      </c>
      <c r="J35" s="38">
        <v>8.1300000000000008</v>
      </c>
      <c r="K35" s="22"/>
      <c r="L35" s="22"/>
      <c r="M35" s="22"/>
      <c r="N35" s="22"/>
      <c r="O35" s="22"/>
      <c r="P35" s="22"/>
    </row>
    <row r="36" spans="1:16" ht="39" customHeight="1">
      <c r="A36" s="22"/>
      <c r="B36" s="35"/>
      <c r="C36" s="1175" t="s">
        <v>536</v>
      </c>
      <c r="D36" s="1176"/>
      <c r="E36" s="1177"/>
      <c r="F36" s="36">
        <v>5.54</v>
      </c>
      <c r="G36" s="37">
        <v>6.05</v>
      </c>
      <c r="H36" s="37">
        <v>6.8</v>
      </c>
      <c r="I36" s="37">
        <v>7.42</v>
      </c>
      <c r="J36" s="38">
        <v>7.97</v>
      </c>
      <c r="K36" s="22"/>
      <c r="L36" s="22"/>
      <c r="M36" s="22"/>
      <c r="N36" s="22"/>
      <c r="O36" s="22"/>
      <c r="P36" s="22"/>
    </row>
    <row r="37" spans="1:16" ht="39" customHeight="1">
      <c r="A37" s="22"/>
      <c r="B37" s="35"/>
      <c r="C37" s="1175" t="s">
        <v>537</v>
      </c>
      <c r="D37" s="1176"/>
      <c r="E37" s="1177"/>
      <c r="F37" s="36">
        <v>2.63</v>
      </c>
      <c r="G37" s="37">
        <v>2.91</v>
      </c>
      <c r="H37" s="37">
        <v>3.32</v>
      </c>
      <c r="I37" s="37">
        <v>3.4</v>
      </c>
      <c r="J37" s="38">
        <v>3.13</v>
      </c>
      <c r="K37" s="22"/>
      <c r="L37" s="22"/>
      <c r="M37" s="22"/>
      <c r="N37" s="22"/>
      <c r="O37" s="22"/>
      <c r="P37" s="22"/>
    </row>
    <row r="38" spans="1:16" ht="39" customHeight="1">
      <c r="A38" s="22"/>
      <c r="B38" s="35"/>
      <c r="C38" s="1175" t="s">
        <v>538</v>
      </c>
      <c r="D38" s="1176"/>
      <c r="E38" s="1177"/>
      <c r="F38" s="36">
        <v>1.85</v>
      </c>
      <c r="G38" s="37">
        <v>2.3199999999999998</v>
      </c>
      <c r="H38" s="37">
        <v>2.82</v>
      </c>
      <c r="I38" s="37">
        <v>2.2999999999999998</v>
      </c>
      <c r="J38" s="38">
        <v>2.21</v>
      </c>
      <c r="K38" s="22"/>
      <c r="L38" s="22"/>
      <c r="M38" s="22"/>
      <c r="N38" s="22"/>
      <c r="O38" s="22"/>
      <c r="P38" s="22"/>
    </row>
    <row r="39" spans="1:16" ht="39" customHeight="1">
      <c r="A39" s="22"/>
      <c r="B39" s="35"/>
      <c r="C39" s="1175" t="s">
        <v>539</v>
      </c>
      <c r="D39" s="1176"/>
      <c r="E39" s="1177"/>
      <c r="F39" s="36">
        <v>0.61</v>
      </c>
      <c r="G39" s="37">
        <v>1.53</v>
      </c>
      <c r="H39" s="37">
        <v>1.74</v>
      </c>
      <c r="I39" s="37">
        <v>1.78</v>
      </c>
      <c r="J39" s="38">
        <v>1.6</v>
      </c>
      <c r="K39" s="22"/>
      <c r="L39" s="22"/>
      <c r="M39" s="22"/>
      <c r="N39" s="22"/>
      <c r="O39" s="22"/>
      <c r="P39" s="22"/>
    </row>
    <row r="40" spans="1:16" ht="39" customHeight="1">
      <c r="A40" s="22"/>
      <c r="B40" s="35"/>
      <c r="C40" s="1175" t="s">
        <v>540</v>
      </c>
      <c r="D40" s="1176"/>
      <c r="E40" s="1177"/>
      <c r="F40" s="36">
        <v>1.32</v>
      </c>
      <c r="G40" s="37">
        <v>1.44</v>
      </c>
      <c r="H40" s="37">
        <v>1.48</v>
      </c>
      <c r="I40" s="37">
        <v>1.34</v>
      </c>
      <c r="J40" s="38">
        <v>1</v>
      </c>
      <c r="K40" s="22"/>
      <c r="L40" s="22"/>
      <c r="M40" s="22"/>
      <c r="N40" s="22"/>
      <c r="O40" s="22"/>
      <c r="P40" s="22"/>
    </row>
    <row r="41" spans="1:16" ht="39" customHeight="1">
      <c r="A41" s="22"/>
      <c r="B41" s="35"/>
      <c r="C41" s="1175" t="s">
        <v>541</v>
      </c>
      <c r="D41" s="1176"/>
      <c r="E41" s="1177"/>
      <c r="F41" s="36">
        <v>0.17</v>
      </c>
      <c r="G41" s="37">
        <v>0.39</v>
      </c>
      <c r="H41" s="37">
        <v>0.49</v>
      </c>
      <c r="I41" s="37">
        <v>0.99</v>
      </c>
      <c r="J41" s="38">
        <v>0.75</v>
      </c>
      <c r="K41" s="22"/>
      <c r="L41" s="22"/>
      <c r="M41" s="22"/>
      <c r="N41" s="22"/>
      <c r="O41" s="22"/>
      <c r="P41" s="22"/>
    </row>
    <row r="42" spans="1:16" ht="39" customHeight="1">
      <c r="A42" s="22"/>
      <c r="B42" s="39"/>
      <c r="C42" s="1175" t="s">
        <v>542</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543</v>
      </c>
      <c r="D43" s="1179"/>
      <c r="E43" s="1180"/>
      <c r="F43" s="41">
        <v>0.03</v>
      </c>
      <c r="G43" s="42">
        <v>0.02</v>
      </c>
      <c r="H43" s="42">
        <v>0.01</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11</v>
      </c>
      <c r="C45" s="1192"/>
      <c r="D45" s="58"/>
      <c r="E45" s="1197" t="s">
        <v>12</v>
      </c>
      <c r="F45" s="1197"/>
      <c r="G45" s="1197"/>
      <c r="H45" s="1197"/>
      <c r="I45" s="1197"/>
      <c r="J45" s="1198"/>
      <c r="K45" s="59">
        <v>2090</v>
      </c>
      <c r="L45" s="60">
        <v>2036</v>
      </c>
      <c r="M45" s="60">
        <v>2033</v>
      </c>
      <c r="N45" s="60">
        <v>2026</v>
      </c>
      <c r="O45" s="61">
        <v>1864</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15</v>
      </c>
      <c r="F48" s="1185"/>
      <c r="G48" s="1185"/>
      <c r="H48" s="1185"/>
      <c r="I48" s="1185"/>
      <c r="J48" s="1186"/>
      <c r="K48" s="63">
        <v>1366</v>
      </c>
      <c r="L48" s="64">
        <v>1351</v>
      </c>
      <c r="M48" s="64">
        <v>1314</v>
      </c>
      <c r="N48" s="64">
        <v>1309</v>
      </c>
      <c r="O48" s="65">
        <v>1259</v>
      </c>
      <c r="P48" s="48"/>
      <c r="Q48" s="48"/>
      <c r="R48" s="48"/>
      <c r="S48" s="48"/>
      <c r="T48" s="48"/>
      <c r="U48" s="48"/>
    </row>
    <row r="49" spans="1:21" ht="30.75" customHeight="1">
      <c r="A49" s="48"/>
      <c r="B49" s="1193"/>
      <c r="C49" s="1194"/>
      <c r="D49" s="62"/>
      <c r="E49" s="1185" t="s">
        <v>16</v>
      </c>
      <c r="F49" s="1185"/>
      <c r="G49" s="1185"/>
      <c r="H49" s="1185"/>
      <c r="I49" s="1185"/>
      <c r="J49" s="1186"/>
      <c r="K49" s="63">
        <v>125</v>
      </c>
      <c r="L49" s="64">
        <v>70</v>
      </c>
      <c r="M49" s="64">
        <v>71</v>
      </c>
      <c r="N49" s="64">
        <v>73</v>
      </c>
      <c r="O49" s="65">
        <v>49</v>
      </c>
      <c r="P49" s="48"/>
      <c r="Q49" s="48"/>
      <c r="R49" s="48"/>
      <c r="S49" s="48"/>
      <c r="T49" s="48"/>
      <c r="U49" s="48"/>
    </row>
    <row r="50" spans="1:21" ht="30.75" customHeight="1">
      <c r="A50" s="48"/>
      <c r="B50" s="1193"/>
      <c r="C50" s="1194"/>
      <c r="D50" s="62"/>
      <c r="E50" s="1185" t="s">
        <v>17</v>
      </c>
      <c r="F50" s="1185"/>
      <c r="G50" s="1185"/>
      <c r="H50" s="1185"/>
      <c r="I50" s="1185"/>
      <c r="J50" s="1186"/>
      <c r="K50" s="63">
        <v>159</v>
      </c>
      <c r="L50" s="64">
        <v>64</v>
      </c>
      <c r="M50" s="64">
        <v>62</v>
      </c>
      <c r="N50" s="64">
        <v>73</v>
      </c>
      <c r="O50" s="65">
        <v>56</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t="s">
        <v>490</v>
      </c>
      <c r="P51" s="48"/>
      <c r="Q51" s="48"/>
      <c r="R51" s="48"/>
      <c r="S51" s="48"/>
      <c r="T51" s="48"/>
      <c r="U51" s="48"/>
    </row>
    <row r="52" spans="1:21" ht="30.75" customHeight="1">
      <c r="A52" s="48"/>
      <c r="B52" s="1183" t="s">
        <v>19</v>
      </c>
      <c r="C52" s="1184"/>
      <c r="D52" s="66"/>
      <c r="E52" s="1185" t="s">
        <v>20</v>
      </c>
      <c r="F52" s="1185"/>
      <c r="G52" s="1185"/>
      <c r="H52" s="1185"/>
      <c r="I52" s="1185"/>
      <c r="J52" s="1186"/>
      <c r="K52" s="63">
        <v>2394</v>
      </c>
      <c r="L52" s="64">
        <v>2384</v>
      </c>
      <c r="M52" s="64">
        <v>2413</v>
      </c>
      <c r="N52" s="64">
        <v>2436</v>
      </c>
      <c r="O52" s="65">
        <v>2292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1346</v>
      </c>
      <c r="L53" s="69">
        <v>1137</v>
      </c>
      <c r="M53" s="69">
        <v>1067</v>
      </c>
      <c r="N53" s="69">
        <v>1045</v>
      </c>
      <c r="O53" s="70">
        <v>936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99" t="s">
        <v>24</v>
      </c>
      <c r="C41" s="1200"/>
      <c r="D41" s="81"/>
      <c r="E41" s="1205" t="s">
        <v>25</v>
      </c>
      <c r="F41" s="1205"/>
      <c r="G41" s="1205"/>
      <c r="H41" s="1206"/>
      <c r="I41" s="82">
        <v>19301</v>
      </c>
      <c r="J41" s="83">
        <v>19631</v>
      </c>
      <c r="K41" s="83">
        <v>19845</v>
      </c>
      <c r="L41" s="83">
        <v>20068</v>
      </c>
      <c r="M41" s="84">
        <v>19746</v>
      </c>
    </row>
    <row r="42" spans="2:13" ht="27.75" customHeight="1">
      <c r="B42" s="1201"/>
      <c r="C42" s="1202"/>
      <c r="D42" s="85"/>
      <c r="E42" s="1207" t="s">
        <v>26</v>
      </c>
      <c r="F42" s="1207"/>
      <c r="G42" s="1207"/>
      <c r="H42" s="1208"/>
      <c r="I42" s="86">
        <v>389</v>
      </c>
      <c r="J42" s="87">
        <v>331</v>
      </c>
      <c r="K42" s="87">
        <v>289</v>
      </c>
      <c r="L42" s="87">
        <v>219</v>
      </c>
      <c r="M42" s="88">
        <v>167</v>
      </c>
    </row>
    <row r="43" spans="2:13" ht="27.75" customHeight="1">
      <c r="B43" s="1201"/>
      <c r="C43" s="1202"/>
      <c r="D43" s="85"/>
      <c r="E43" s="1207" t="s">
        <v>27</v>
      </c>
      <c r="F43" s="1207"/>
      <c r="G43" s="1207"/>
      <c r="H43" s="1208"/>
      <c r="I43" s="86">
        <v>14799</v>
      </c>
      <c r="J43" s="87">
        <v>13965</v>
      </c>
      <c r="K43" s="87">
        <v>13280</v>
      </c>
      <c r="L43" s="87">
        <v>12591</v>
      </c>
      <c r="M43" s="88">
        <v>11911</v>
      </c>
    </row>
    <row r="44" spans="2:13" ht="27.75" customHeight="1">
      <c r="B44" s="1201"/>
      <c r="C44" s="1202"/>
      <c r="D44" s="85"/>
      <c r="E44" s="1207" t="s">
        <v>28</v>
      </c>
      <c r="F44" s="1207"/>
      <c r="G44" s="1207"/>
      <c r="H44" s="1208"/>
      <c r="I44" s="86">
        <v>317</v>
      </c>
      <c r="J44" s="87">
        <v>239</v>
      </c>
      <c r="K44" s="87">
        <v>212</v>
      </c>
      <c r="L44" s="87">
        <v>232</v>
      </c>
      <c r="M44" s="88">
        <v>181</v>
      </c>
    </row>
    <row r="45" spans="2:13" ht="27.75" customHeight="1">
      <c r="B45" s="1201"/>
      <c r="C45" s="1202"/>
      <c r="D45" s="85"/>
      <c r="E45" s="1207" t="s">
        <v>29</v>
      </c>
      <c r="F45" s="1207"/>
      <c r="G45" s="1207"/>
      <c r="H45" s="1208"/>
      <c r="I45" s="86">
        <v>3063</v>
      </c>
      <c r="J45" s="87">
        <v>2974</v>
      </c>
      <c r="K45" s="87">
        <v>2865</v>
      </c>
      <c r="L45" s="87">
        <v>2496</v>
      </c>
      <c r="M45" s="88">
        <v>2371</v>
      </c>
    </row>
    <row r="46" spans="2:13" ht="27.75" customHeight="1">
      <c r="B46" s="1201"/>
      <c r="C46" s="1202"/>
      <c r="D46" s="85"/>
      <c r="E46" s="1207" t="s">
        <v>30</v>
      </c>
      <c r="F46" s="1207"/>
      <c r="G46" s="1207"/>
      <c r="H46" s="1208"/>
      <c r="I46" s="86" t="s">
        <v>490</v>
      </c>
      <c r="J46" s="87" t="s">
        <v>490</v>
      </c>
      <c r="K46" s="87" t="s">
        <v>490</v>
      </c>
      <c r="L46" s="87" t="s">
        <v>490</v>
      </c>
      <c r="M46" s="88" t="s">
        <v>490</v>
      </c>
    </row>
    <row r="47" spans="2:13" ht="27.75" customHeight="1">
      <c r="B47" s="1201"/>
      <c r="C47" s="1202"/>
      <c r="D47" s="85"/>
      <c r="E47" s="1207" t="s">
        <v>31</v>
      </c>
      <c r="F47" s="1207"/>
      <c r="G47" s="1207"/>
      <c r="H47" s="1208"/>
      <c r="I47" s="86" t="s">
        <v>490</v>
      </c>
      <c r="J47" s="87" t="s">
        <v>490</v>
      </c>
      <c r="K47" s="87" t="s">
        <v>490</v>
      </c>
      <c r="L47" s="87" t="s">
        <v>490</v>
      </c>
      <c r="M47" s="88" t="s">
        <v>490</v>
      </c>
    </row>
    <row r="48" spans="2:13" ht="27.75" customHeight="1">
      <c r="B48" s="1203"/>
      <c r="C48" s="1204"/>
      <c r="D48" s="85"/>
      <c r="E48" s="1207" t="s">
        <v>32</v>
      </c>
      <c r="F48" s="1207"/>
      <c r="G48" s="1207"/>
      <c r="H48" s="1208"/>
      <c r="I48" s="86" t="s">
        <v>490</v>
      </c>
      <c r="J48" s="87" t="s">
        <v>490</v>
      </c>
      <c r="K48" s="87" t="s">
        <v>490</v>
      </c>
      <c r="L48" s="87" t="s">
        <v>490</v>
      </c>
      <c r="M48" s="88" t="s">
        <v>490</v>
      </c>
    </row>
    <row r="49" spans="2:13" ht="27.75" customHeight="1">
      <c r="B49" s="1209" t="s">
        <v>33</v>
      </c>
      <c r="C49" s="1210"/>
      <c r="D49" s="89"/>
      <c r="E49" s="1207" t="s">
        <v>34</v>
      </c>
      <c r="F49" s="1207"/>
      <c r="G49" s="1207"/>
      <c r="H49" s="1208"/>
      <c r="I49" s="86">
        <v>3921</v>
      </c>
      <c r="J49" s="87">
        <v>3906</v>
      </c>
      <c r="K49" s="87">
        <v>4637</v>
      </c>
      <c r="L49" s="87">
        <v>4890</v>
      </c>
      <c r="M49" s="88">
        <v>7588</v>
      </c>
    </row>
    <row r="50" spans="2:13" ht="27.75" customHeight="1">
      <c r="B50" s="1201"/>
      <c r="C50" s="1202"/>
      <c r="D50" s="85"/>
      <c r="E50" s="1207" t="s">
        <v>35</v>
      </c>
      <c r="F50" s="1207"/>
      <c r="G50" s="1207"/>
      <c r="H50" s="1208"/>
      <c r="I50" s="86">
        <v>1663</v>
      </c>
      <c r="J50" s="87">
        <v>1515</v>
      </c>
      <c r="K50" s="87">
        <v>1355</v>
      </c>
      <c r="L50" s="87">
        <v>1234</v>
      </c>
      <c r="M50" s="88">
        <v>1075</v>
      </c>
    </row>
    <row r="51" spans="2:13" ht="27.75" customHeight="1">
      <c r="B51" s="1203"/>
      <c r="C51" s="1204"/>
      <c r="D51" s="85"/>
      <c r="E51" s="1207" t="s">
        <v>36</v>
      </c>
      <c r="F51" s="1207"/>
      <c r="G51" s="1207"/>
      <c r="H51" s="1208"/>
      <c r="I51" s="86">
        <v>24057</v>
      </c>
      <c r="J51" s="87">
        <v>24311</v>
      </c>
      <c r="K51" s="87">
        <v>24085</v>
      </c>
      <c r="L51" s="87">
        <v>24073</v>
      </c>
      <c r="M51" s="88">
        <v>23714</v>
      </c>
    </row>
    <row r="52" spans="2:13" ht="27.75" customHeight="1" thickBot="1">
      <c r="B52" s="1211" t="s">
        <v>37</v>
      </c>
      <c r="C52" s="1212"/>
      <c r="D52" s="90"/>
      <c r="E52" s="1213" t="s">
        <v>38</v>
      </c>
      <c r="F52" s="1213"/>
      <c r="G52" s="1213"/>
      <c r="H52" s="1214"/>
      <c r="I52" s="91">
        <v>8228</v>
      </c>
      <c r="J52" s="92">
        <v>7410</v>
      </c>
      <c r="K52" s="92">
        <v>6415</v>
      </c>
      <c r="L52" s="92">
        <v>5410</v>
      </c>
      <c r="M52" s="93">
        <v>2000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7" zoomScaleNormal="100" zoomScaleSheetLayoutView="55" workbookViewId="0">
      <selection activeCell="A85" sqref="A8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15" t="s">
        <v>574</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24"/>
      <c r="H50" s="1225"/>
      <c r="I50" s="1225"/>
      <c r="J50" s="1226"/>
      <c r="K50" s="354" t="s">
        <v>529</v>
      </c>
      <c r="L50" s="354" t="s">
        <v>530</v>
      </c>
      <c r="M50" s="354" t="s">
        <v>531</v>
      </c>
      <c r="N50" s="354" t="s">
        <v>532</v>
      </c>
      <c r="O50" s="354" t="s">
        <v>533</v>
      </c>
    </row>
    <row r="51" spans="1:17">
      <c r="B51" s="248"/>
      <c r="C51" s="244"/>
      <c r="D51" s="244"/>
      <c r="E51" s="244"/>
      <c r="F51" s="244"/>
      <c r="G51" s="1227" t="s">
        <v>567</v>
      </c>
      <c r="H51" s="1228"/>
      <c r="I51" s="1233" t="s">
        <v>568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570</v>
      </c>
      <c r="H55" s="1239"/>
      <c r="I55" s="1237" t="s">
        <v>568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15" t="s">
        <v>575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4"/>
      <c r="H72" s="1225"/>
      <c r="I72" s="1225"/>
      <c r="J72" s="1226"/>
      <c r="K72" s="354" t="s">
        <v>529</v>
      </c>
      <c r="L72" s="354" t="s">
        <v>530</v>
      </c>
      <c r="M72" s="354" t="s">
        <v>531</v>
      </c>
      <c r="N72" s="354" t="s">
        <v>532</v>
      </c>
      <c r="O72" s="354" t="s">
        <v>533</v>
      </c>
    </row>
    <row r="73" spans="2:30">
      <c r="B73" s="248"/>
      <c r="C73" s="244"/>
      <c r="D73" s="244"/>
      <c r="E73" s="244"/>
      <c r="F73" s="244"/>
      <c r="G73" s="1227" t="s">
        <v>567</v>
      </c>
      <c r="H73" s="1228"/>
      <c r="I73" s="1233" t="s">
        <v>568</v>
      </c>
      <c r="J73" s="1233"/>
      <c r="K73" s="1247">
        <v>80</v>
      </c>
      <c r="L73" s="1247">
        <v>72</v>
      </c>
      <c r="M73" s="1236">
        <v>61.7</v>
      </c>
      <c r="N73" s="1236">
        <v>52.6</v>
      </c>
      <c r="O73" s="1236">
        <v>18.899999999999999</v>
      </c>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573</v>
      </c>
      <c r="J75" s="1237"/>
      <c r="K75" s="1248">
        <v>13.6</v>
      </c>
      <c r="L75" s="1248">
        <v>12.3</v>
      </c>
      <c r="M75" s="1248">
        <v>11.4</v>
      </c>
      <c r="N75" s="1248">
        <v>10.4</v>
      </c>
      <c r="O75" s="1248">
        <v>9.6999999999999993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570</v>
      </c>
      <c r="H77" s="1239"/>
      <c r="I77" s="1237" t="s">
        <v>568</v>
      </c>
      <c r="J77" s="1237"/>
      <c r="K77" s="1247">
        <v>88.3</v>
      </c>
      <c r="L77" s="1247">
        <v>76.2</v>
      </c>
      <c r="M77" s="1236">
        <v>65.3</v>
      </c>
      <c r="N77" s="1236">
        <v>60.8</v>
      </c>
      <c r="O77" s="1236">
        <v>56.8</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573</v>
      </c>
      <c r="J79" s="1246"/>
      <c r="K79" s="1250">
        <v>13.8</v>
      </c>
      <c r="L79" s="1250">
        <v>12.8</v>
      </c>
      <c r="M79" s="1250">
        <v>12</v>
      </c>
      <c r="N79" s="1250">
        <v>11.1</v>
      </c>
      <c r="O79" s="1250">
        <v>10.199999999999999</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75655</v>
      </c>
      <c r="E3" s="116"/>
      <c r="F3" s="117">
        <v>67201</v>
      </c>
      <c r="G3" s="118"/>
      <c r="H3" s="119"/>
    </row>
    <row r="4" spans="1:8">
      <c r="A4" s="120"/>
      <c r="B4" s="121"/>
      <c r="C4" s="122"/>
      <c r="D4" s="123">
        <v>47549</v>
      </c>
      <c r="E4" s="124"/>
      <c r="F4" s="125">
        <v>35210</v>
      </c>
      <c r="G4" s="126"/>
      <c r="H4" s="127"/>
    </row>
    <row r="5" spans="1:8">
      <c r="A5" s="108" t="s">
        <v>523</v>
      </c>
      <c r="B5" s="113"/>
      <c r="C5" s="114"/>
      <c r="D5" s="115">
        <v>105356</v>
      </c>
      <c r="E5" s="116"/>
      <c r="F5" s="117">
        <v>75709</v>
      </c>
      <c r="G5" s="118"/>
      <c r="H5" s="119"/>
    </row>
    <row r="6" spans="1:8">
      <c r="A6" s="120"/>
      <c r="B6" s="121"/>
      <c r="C6" s="122"/>
      <c r="D6" s="123">
        <v>56505</v>
      </c>
      <c r="E6" s="124"/>
      <c r="F6" s="125">
        <v>35212</v>
      </c>
      <c r="G6" s="126"/>
      <c r="H6" s="127"/>
    </row>
    <row r="7" spans="1:8">
      <c r="A7" s="108" t="s">
        <v>524</v>
      </c>
      <c r="B7" s="113"/>
      <c r="C7" s="114"/>
      <c r="D7" s="115">
        <v>103443</v>
      </c>
      <c r="E7" s="116"/>
      <c r="F7" s="117">
        <v>90961</v>
      </c>
      <c r="G7" s="118"/>
      <c r="H7" s="119"/>
    </row>
    <row r="8" spans="1:8">
      <c r="A8" s="120"/>
      <c r="B8" s="121"/>
      <c r="C8" s="122"/>
      <c r="D8" s="123">
        <v>56858</v>
      </c>
      <c r="E8" s="124"/>
      <c r="F8" s="125">
        <v>37720</v>
      </c>
      <c r="G8" s="126"/>
      <c r="H8" s="127"/>
    </row>
    <row r="9" spans="1:8">
      <c r="A9" s="108" t="s">
        <v>525</v>
      </c>
      <c r="B9" s="113"/>
      <c r="C9" s="114"/>
      <c r="D9" s="115">
        <v>78505</v>
      </c>
      <c r="E9" s="116"/>
      <c r="F9" s="117">
        <v>106614</v>
      </c>
      <c r="G9" s="118"/>
      <c r="H9" s="119"/>
    </row>
    <row r="10" spans="1:8">
      <c r="A10" s="120"/>
      <c r="B10" s="121"/>
      <c r="C10" s="122"/>
      <c r="D10" s="123">
        <v>52290</v>
      </c>
      <c r="E10" s="124"/>
      <c r="F10" s="125">
        <v>45545</v>
      </c>
      <c r="G10" s="126"/>
      <c r="H10" s="127"/>
    </row>
    <row r="11" spans="1:8">
      <c r="A11" s="108" t="s">
        <v>526</v>
      </c>
      <c r="B11" s="113"/>
      <c r="C11" s="114"/>
      <c r="D11" s="115">
        <v>71213</v>
      </c>
      <c r="E11" s="116"/>
      <c r="F11" s="117">
        <v>81768</v>
      </c>
      <c r="G11" s="118"/>
      <c r="H11" s="119"/>
    </row>
    <row r="12" spans="1:8">
      <c r="A12" s="120"/>
      <c r="B12" s="121"/>
      <c r="C12" s="128"/>
      <c r="D12" s="123">
        <v>47302</v>
      </c>
      <c r="E12" s="124"/>
      <c r="F12" s="125">
        <v>37917</v>
      </c>
      <c r="G12" s="126"/>
      <c r="H12" s="127"/>
    </row>
    <row r="13" spans="1:8">
      <c r="A13" s="108"/>
      <c r="B13" s="113"/>
      <c r="C13" s="129"/>
      <c r="D13" s="130">
        <v>86834</v>
      </c>
      <c r="E13" s="131"/>
      <c r="F13" s="132">
        <v>84451</v>
      </c>
      <c r="G13" s="133"/>
      <c r="H13" s="119"/>
    </row>
    <row r="14" spans="1:8">
      <c r="A14" s="120"/>
      <c r="B14" s="121"/>
      <c r="C14" s="122"/>
      <c r="D14" s="123">
        <v>52101</v>
      </c>
      <c r="E14" s="124"/>
      <c r="F14" s="125">
        <v>38321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11.57</v>
      </c>
      <c r="C19" s="134">
        <f>ROUND(VALUE(SUBSTITUTE(実質収支比率等に係る経年分析!G$48,"▲","-")),2)</f>
        <v>11.71</v>
      </c>
      <c r="D19" s="134">
        <f>ROUND(VALUE(SUBSTITUTE(実質収支比率等に係る経年分析!H$48,"▲","-")),2)</f>
        <v>12.32</v>
      </c>
      <c r="E19" s="134">
        <f>ROUND(VALUE(SUBSTITUTE(実質収支比率等に係る経年分析!I$48,"▲","-")),2)</f>
        <v>14.65</v>
      </c>
      <c r="F19" s="134">
        <f>ROUND(VALUE(SUBSTITUTE(実質収支比率等に係る経年分析!J$48,"▲","-")),2)</f>
        <v>16.350000000000001</v>
      </c>
    </row>
    <row r="20" spans="1:11">
      <c r="A20" s="134" t="s">
        <v>43</v>
      </c>
      <c r="B20" s="134">
        <f>ROUND(VALUE(SUBSTITUTE(実質収支比率等に係る経年分析!F$47,"▲","-")),2)</f>
        <v>16.23</v>
      </c>
      <c r="C20" s="134">
        <f>ROUND(VALUE(SUBSTITUTE(実質収支比率等に係る経年分析!G$47,"▲","-")),2)</f>
        <v>17.84</v>
      </c>
      <c r="D20" s="134">
        <f>ROUND(VALUE(SUBSTITUTE(実質収支比率等に係る経年分析!H$47,"▲","-")),2)</f>
        <v>22.41</v>
      </c>
      <c r="E20" s="134">
        <f>ROUND(VALUE(SUBSTITUTE(実質収支比率等に係る経年分析!I$47,"▲","-")),2)</f>
        <v>23.81</v>
      </c>
      <c r="F20" s="134">
        <f>ROUND(VALUE(SUBSTITUTE(実質収支比率等に係る経年分析!J$47,"▲","-")),2)</f>
        <v>40.049999999999997</v>
      </c>
    </row>
    <row r="21" spans="1:11">
      <c r="A21" s="134" t="s">
        <v>44</v>
      </c>
      <c r="B21" s="134">
        <f>IF(ISNUMBER(VALUE(SUBSTITUTE(実質収支比率等に係る経年分析!F$49,"▲","-"))),ROUND(VALUE(SUBSTITUTE(実質収支比率等に係る経年分析!F$49,"▲","-")),2),NA())</f>
        <v>4.55</v>
      </c>
      <c r="C21" s="134">
        <f>IF(ISNUMBER(VALUE(SUBSTITUTE(実質収支比率等に係る経年分析!G$49,"▲","-"))),ROUND(VALUE(SUBSTITUTE(実質収支比率等に係る経年分析!G$49,"▲","-")),2),NA())</f>
        <v>4.5599999999999996</v>
      </c>
      <c r="D21" s="134">
        <f>IF(ISNUMBER(VALUE(SUBSTITUTE(実質収支比率等に係る経年分析!H$49,"▲","-"))),ROUND(VALUE(SUBSTITUTE(実質収支比率等に係る経年分析!H$49,"▲","-")),2),NA())</f>
        <v>7.71</v>
      </c>
      <c r="E21" s="134">
        <f>IF(ISNUMBER(VALUE(SUBSTITUTE(実質収支比率等に係る経年分析!I$49,"▲","-"))),ROUND(VALUE(SUBSTITUTE(実質収支比率等に係る経年分析!I$49,"▲","-")),2),NA())</f>
        <v>5.82</v>
      </c>
      <c r="F21" s="134">
        <f>IF(ISNUMBER(VALUE(SUBSTITUTE(実質収支比率等に係る経年分析!J$49,"▲","-"))),ROUND(VALUE(SUBSTITUTE(実質収支比率等に係る経年分析!J$49,"▲","-")),2),NA())</f>
        <v>20.8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0.99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0.75</v>
      </c>
    </row>
    <row r="30" spans="1:11">
      <c r="A30" s="135" t="str">
        <f>IF(連結実質赤字比率に係る赤字・黒字の構成分析!C$40="",NA(),連結実質赤字比率に係る赤字・黒字の構成分析!C$40)</f>
        <v>農業集落排水事業会計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v>
      </c>
    </row>
    <row r="31" spans="1:11">
      <c r="A31" s="135" t="str">
        <f>IF(連結実質赤字比率に係る赤字・黒字の構成分析!C$39="",NA(),連結実質赤字比率に係る赤字・黒字の構成分析!C$39)</f>
        <v>高柳工場団地開発事業特別会計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2.3199999999999998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2.21</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7.97</v>
      </c>
    </row>
    <row r="35" spans="1:16">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8.1300000000000008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2394</v>
      </c>
      <c r="E42" s="136"/>
      <c r="F42" s="136"/>
      <c r="G42" s="136">
        <f>'実質公債費比率（分子）の構造'!L$52</f>
        <v>2384</v>
      </c>
      <c r="H42" s="136"/>
      <c r="I42" s="136"/>
      <c r="J42" s="136">
        <f>'実質公債費比率（分子）の構造'!M$52</f>
        <v>2413</v>
      </c>
      <c r="K42" s="136"/>
      <c r="L42" s="136"/>
      <c r="M42" s="136">
        <f>'実質公債費比率（分子）の構造'!N$52</f>
        <v>2436</v>
      </c>
      <c r="N42" s="136"/>
      <c r="O42" s="136"/>
      <c r="P42" s="136">
        <f>'実質公債費比率（分子）の構造'!O$52</f>
        <v>2292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159</v>
      </c>
      <c r="C44" s="136"/>
      <c r="D44" s="136"/>
      <c r="E44" s="136">
        <f>'実質公債費比率（分子）の構造'!L$50</f>
        <v>64</v>
      </c>
      <c r="F44" s="136"/>
      <c r="G44" s="136"/>
      <c r="H44" s="136">
        <f>'実質公債費比率（分子）の構造'!M$50</f>
        <v>62</v>
      </c>
      <c r="I44" s="136"/>
      <c r="J44" s="136"/>
      <c r="K44" s="136">
        <f>'実質公債費比率（分子）の構造'!N$50</f>
        <v>73</v>
      </c>
      <c r="L44" s="136"/>
      <c r="M44" s="136"/>
      <c r="N44" s="136">
        <f>'実質公債費比率（分子）の構造'!O$50</f>
        <v>56</v>
      </c>
      <c r="O44" s="136"/>
      <c r="P44" s="136"/>
    </row>
    <row r="45" spans="1:16">
      <c r="A45" s="136" t="s">
        <v>54</v>
      </c>
      <c r="B45" s="136">
        <f>'実質公債費比率（分子）の構造'!K$49</f>
        <v>125</v>
      </c>
      <c r="C45" s="136"/>
      <c r="D45" s="136"/>
      <c r="E45" s="136">
        <f>'実質公債費比率（分子）の構造'!L$49</f>
        <v>70</v>
      </c>
      <c r="F45" s="136"/>
      <c r="G45" s="136"/>
      <c r="H45" s="136">
        <f>'実質公債費比率（分子）の構造'!M$49</f>
        <v>71</v>
      </c>
      <c r="I45" s="136"/>
      <c r="J45" s="136"/>
      <c r="K45" s="136">
        <f>'実質公債費比率（分子）の構造'!N$49</f>
        <v>73</v>
      </c>
      <c r="L45" s="136"/>
      <c r="M45" s="136"/>
      <c r="N45" s="136">
        <f>'実質公債費比率（分子）の構造'!O$49</f>
        <v>49</v>
      </c>
      <c r="O45" s="136"/>
      <c r="P45" s="136"/>
    </row>
    <row r="46" spans="1:16">
      <c r="A46" s="136" t="s">
        <v>55</v>
      </c>
      <c r="B46" s="136">
        <f>'実質公債費比率（分子）の構造'!K$48</f>
        <v>1366</v>
      </c>
      <c r="C46" s="136"/>
      <c r="D46" s="136"/>
      <c r="E46" s="136">
        <f>'実質公債費比率（分子）の構造'!L$48</f>
        <v>1351</v>
      </c>
      <c r="F46" s="136"/>
      <c r="G46" s="136"/>
      <c r="H46" s="136">
        <f>'実質公債費比率（分子）の構造'!M$48</f>
        <v>1314</v>
      </c>
      <c r="I46" s="136"/>
      <c r="J46" s="136"/>
      <c r="K46" s="136">
        <f>'実質公債費比率（分子）の構造'!N$48</f>
        <v>1309</v>
      </c>
      <c r="L46" s="136"/>
      <c r="M46" s="136"/>
      <c r="N46" s="136">
        <f>'実質公債費比率（分子）の構造'!O$48</f>
        <v>1259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2090</v>
      </c>
      <c r="C49" s="136"/>
      <c r="D49" s="136"/>
      <c r="E49" s="136">
        <f>'実質公債費比率（分子）の構造'!L$45</f>
        <v>2036</v>
      </c>
      <c r="F49" s="136"/>
      <c r="G49" s="136"/>
      <c r="H49" s="136">
        <f>'実質公債費比率（分子）の構造'!M$45</f>
        <v>2033</v>
      </c>
      <c r="I49" s="136"/>
      <c r="J49" s="136"/>
      <c r="K49" s="136">
        <f>'実質公債費比率（分子）の構造'!N$45</f>
        <v>2026</v>
      </c>
      <c r="L49" s="136"/>
      <c r="M49" s="136"/>
      <c r="N49" s="136">
        <f>'実質公債費比率（分子）の構造'!O$45</f>
        <v>1864</v>
      </c>
      <c r="O49" s="136"/>
      <c r="P49" s="136"/>
    </row>
    <row r="50" spans="1:16">
      <c r="A50" s="136" t="s">
        <v>59</v>
      </c>
      <c r="B50" s="136" t="e">
        <f>NA()</f>
        <v>#N/A</v>
      </c>
      <c r="C50" s="136">
        <f>IF(ISNUMBER('実質公債費比率（分子）の構造'!K$53),'実質公債費比率（分子）の構造'!K$53,NA())</f>
        <v>1346</v>
      </c>
      <c r="D50" s="136" t="e">
        <f>NA()</f>
        <v>#N/A</v>
      </c>
      <c r="E50" s="136" t="e">
        <f>NA()</f>
        <v>#N/A</v>
      </c>
      <c r="F50" s="136">
        <f>IF(ISNUMBER('実質公債費比率（分子）の構造'!L$53),'実質公債費比率（分子）の構造'!L$53,NA())</f>
        <v>1137</v>
      </c>
      <c r="G50" s="136" t="e">
        <f>NA()</f>
        <v>#N/A</v>
      </c>
      <c r="H50" s="136" t="e">
        <f>NA()</f>
        <v>#N/A</v>
      </c>
      <c r="I50" s="136">
        <f>IF(ISNUMBER('実質公債費比率（分子）の構造'!M$53),'実質公債費比率（分子）の構造'!M$53,NA())</f>
        <v>1067</v>
      </c>
      <c r="J50" s="136" t="e">
        <f>NA()</f>
        <v>#N/A</v>
      </c>
      <c r="K50" s="136" t="e">
        <f>NA()</f>
        <v>#N/A</v>
      </c>
      <c r="L50" s="136">
        <f>IF(ISNUMBER('実質公債費比率（分子）の構造'!N$53),'実質公債費比率（分子）の構造'!N$53,NA())</f>
        <v>1045</v>
      </c>
      <c r="M50" s="136" t="e">
        <f>NA()</f>
        <v>#N/A</v>
      </c>
      <c r="N50" s="136" t="e">
        <f>NA()</f>
        <v>#N/A</v>
      </c>
      <c r="O50" s="136">
        <f>IF(ISNUMBER('実質公債費比率（分子）の構造'!O$53),'実質公債費比率（分子）の構造'!O$53,NA())</f>
        <v>936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24057</v>
      </c>
      <c r="E56" s="135"/>
      <c r="F56" s="135"/>
      <c r="G56" s="135">
        <f>'将来負担比率（分子）の構造'!J$51</f>
        <v>24311</v>
      </c>
      <c r="H56" s="135"/>
      <c r="I56" s="135"/>
      <c r="J56" s="135">
        <f>'将来負担比率（分子）の構造'!K$51</f>
        <v>24085</v>
      </c>
      <c r="K56" s="135"/>
      <c r="L56" s="135"/>
      <c r="M56" s="135">
        <f>'将来負担比率（分子）の構造'!L$51</f>
        <v>24073</v>
      </c>
      <c r="N56" s="135"/>
      <c r="O56" s="135"/>
      <c r="P56" s="135">
        <f>'将来負担比率（分子）の構造'!M$51</f>
        <v>23714</v>
      </c>
    </row>
    <row r="57" spans="1:16">
      <c r="A57" s="135" t="s">
        <v>35</v>
      </c>
      <c r="B57" s="135"/>
      <c r="C57" s="135"/>
      <c r="D57" s="135">
        <f>'将来負担比率（分子）の構造'!I$50</f>
        <v>1663</v>
      </c>
      <c r="E57" s="135"/>
      <c r="F57" s="135"/>
      <c r="G57" s="135">
        <f>'将来負担比率（分子）の構造'!J$50</f>
        <v>1515</v>
      </c>
      <c r="H57" s="135"/>
      <c r="I57" s="135"/>
      <c r="J57" s="135">
        <f>'将来負担比率（分子）の構造'!K$50</f>
        <v>1355</v>
      </c>
      <c r="K57" s="135"/>
      <c r="L57" s="135"/>
      <c r="M57" s="135">
        <f>'将来負担比率（分子）の構造'!L$50</f>
        <v>1234</v>
      </c>
      <c r="N57" s="135"/>
      <c r="O57" s="135"/>
      <c r="P57" s="135">
        <f>'将来負担比率（分子）の構造'!M$50</f>
        <v>1075</v>
      </c>
    </row>
    <row r="58" spans="1:16">
      <c r="A58" s="135" t="s">
        <v>34</v>
      </c>
      <c r="B58" s="135"/>
      <c r="C58" s="135"/>
      <c r="D58" s="135">
        <f>'将来負担比率（分子）の構造'!I$49</f>
        <v>3921</v>
      </c>
      <c r="E58" s="135"/>
      <c r="F58" s="135"/>
      <c r="G58" s="135">
        <f>'将来負担比率（分子）の構造'!J$49</f>
        <v>3906</v>
      </c>
      <c r="H58" s="135"/>
      <c r="I58" s="135"/>
      <c r="J58" s="135">
        <f>'将来負担比率（分子）の構造'!K$49</f>
        <v>4637</v>
      </c>
      <c r="K58" s="135"/>
      <c r="L58" s="135"/>
      <c r="M58" s="135">
        <f>'将来負担比率（分子）の構造'!L$49</f>
        <v>4890</v>
      </c>
      <c r="N58" s="135"/>
      <c r="O58" s="135"/>
      <c r="P58" s="135">
        <f>'将来負担比率（分子）の構造'!M$49</f>
        <v>7588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3063</v>
      </c>
      <c r="C62" s="135"/>
      <c r="D62" s="135"/>
      <c r="E62" s="135">
        <f>'将来負担比率（分子）の構造'!J$45</f>
        <v>2974</v>
      </c>
      <c r="F62" s="135"/>
      <c r="G62" s="135"/>
      <c r="H62" s="135">
        <f>'将来負担比率（分子）の構造'!K$45</f>
        <v>2865</v>
      </c>
      <c r="I62" s="135"/>
      <c r="J62" s="135"/>
      <c r="K62" s="135">
        <f>'将来負担比率（分子）の構造'!L$45</f>
        <v>2496</v>
      </c>
      <c r="L62" s="135"/>
      <c r="M62" s="135"/>
      <c r="N62" s="135">
        <f>'将来負担比率（分子）の構造'!M$45</f>
        <v>2371</v>
      </c>
      <c r="O62" s="135"/>
      <c r="P62" s="135"/>
    </row>
    <row r="63" spans="1:16">
      <c r="A63" s="135" t="s">
        <v>28</v>
      </c>
      <c r="B63" s="135">
        <f>'将来負担比率（分子）の構造'!I$44</f>
        <v>317</v>
      </c>
      <c r="C63" s="135"/>
      <c r="D63" s="135"/>
      <c r="E63" s="135">
        <f>'将来負担比率（分子）の構造'!J$44</f>
        <v>239</v>
      </c>
      <c r="F63" s="135"/>
      <c r="G63" s="135"/>
      <c r="H63" s="135">
        <f>'将来負担比率（分子）の構造'!K$44</f>
        <v>212</v>
      </c>
      <c r="I63" s="135"/>
      <c r="J63" s="135"/>
      <c r="K63" s="135">
        <f>'将来負担比率（分子）の構造'!L$44</f>
        <v>232</v>
      </c>
      <c r="L63" s="135"/>
      <c r="M63" s="135"/>
      <c r="N63" s="135">
        <f>'将来負担比率（分子）の構造'!M$44</f>
        <v>181</v>
      </c>
      <c r="O63" s="135"/>
      <c r="P63" s="135"/>
    </row>
    <row r="64" spans="1:16">
      <c r="A64" s="135" t="s">
        <v>27</v>
      </c>
      <c r="B64" s="135">
        <f>'将来負担比率（分子）の構造'!I$43</f>
        <v>14799</v>
      </c>
      <c r="C64" s="135"/>
      <c r="D64" s="135"/>
      <c r="E64" s="135">
        <f>'将来負担比率（分子）の構造'!J$43</f>
        <v>13965</v>
      </c>
      <c r="F64" s="135"/>
      <c r="G64" s="135"/>
      <c r="H64" s="135">
        <f>'将来負担比率（分子）の構造'!K$43</f>
        <v>13280</v>
      </c>
      <c r="I64" s="135"/>
      <c r="J64" s="135"/>
      <c r="K64" s="135">
        <f>'将来負担比率（分子）の構造'!L$43</f>
        <v>12591</v>
      </c>
      <c r="L64" s="135"/>
      <c r="M64" s="135"/>
      <c r="N64" s="135">
        <f>'将来負担比率（分子）の構造'!M$43</f>
        <v>11911</v>
      </c>
      <c r="O64" s="135"/>
      <c r="P64" s="135"/>
    </row>
    <row r="65" spans="1:16">
      <c r="A65" s="135" t="s">
        <v>26</v>
      </c>
      <c r="B65" s="135">
        <f>'将来負担比率（分子）の構造'!I$42</f>
        <v>389</v>
      </c>
      <c r="C65" s="135"/>
      <c r="D65" s="135"/>
      <c r="E65" s="135">
        <f>'将来負担比率（分子）の構造'!J$42</f>
        <v>331</v>
      </c>
      <c r="F65" s="135"/>
      <c r="G65" s="135"/>
      <c r="H65" s="135">
        <f>'将来負担比率（分子）の構造'!K$42</f>
        <v>289</v>
      </c>
      <c r="I65" s="135"/>
      <c r="J65" s="135"/>
      <c r="K65" s="135">
        <f>'将来負担比率（分子）の構造'!L$42</f>
        <v>219</v>
      </c>
      <c r="L65" s="135"/>
      <c r="M65" s="135"/>
      <c r="N65" s="135">
        <f>'将来負担比率（分子）の構造'!M$42</f>
        <v>167</v>
      </c>
      <c r="O65" s="135"/>
      <c r="P65" s="135"/>
    </row>
    <row r="66" spans="1:16">
      <c r="A66" s="135" t="s">
        <v>25</v>
      </c>
      <c r="B66" s="135">
        <f>'将来負担比率（分子）の構造'!I$41</f>
        <v>19301</v>
      </c>
      <c r="C66" s="135"/>
      <c r="D66" s="135"/>
      <c r="E66" s="135">
        <f>'将来負担比率（分子）の構造'!J$41</f>
        <v>19631</v>
      </c>
      <c r="F66" s="135"/>
      <c r="G66" s="135"/>
      <c r="H66" s="135">
        <f>'将来負担比率（分子）の構造'!K$41</f>
        <v>19845</v>
      </c>
      <c r="I66" s="135"/>
      <c r="J66" s="135"/>
      <c r="K66" s="135">
        <f>'将来負担比率（分子）の構造'!L$41</f>
        <v>20068</v>
      </c>
      <c r="L66" s="135"/>
      <c r="M66" s="135"/>
      <c r="N66" s="135">
        <f>'将来負担比率（分子）の構造'!M$41</f>
        <v>19746</v>
      </c>
      <c r="O66" s="135"/>
      <c r="P66" s="135"/>
    </row>
    <row r="67" spans="1:16">
      <c r="A67" s="135" t="s">
        <v>63</v>
      </c>
      <c r="B67" s="135" t="e">
        <f>NA()</f>
        <v>#N/A</v>
      </c>
      <c r="C67" s="135">
        <f>IF(ISNUMBER('将来負担比率（分子）の構造'!I$52), IF('将来負担比率（分子）の構造'!I$52 &lt; 0, 0, '将来負担比率（分子）の構造'!I$52), NA())</f>
        <v>8228</v>
      </c>
      <c r="D67" s="135" t="e">
        <f>NA()</f>
        <v>#N/A</v>
      </c>
      <c r="E67" s="135" t="e">
        <f>NA()</f>
        <v>#N/A</v>
      </c>
      <c r="F67" s="135">
        <f>IF(ISNUMBER('将来負担比率（分子）の構造'!J$52), IF('将来負担比率（分子）の構造'!J$52 &lt; 0, 0, '将来負担比率（分子）の構造'!J$52), NA())</f>
        <v>7410</v>
      </c>
      <c r="G67" s="135" t="e">
        <f>NA()</f>
        <v>#N/A</v>
      </c>
      <c r="H67" s="135" t="e">
        <f>NA()</f>
        <v>#N/A</v>
      </c>
      <c r="I67" s="135">
        <f>IF(ISNUMBER('将来負担比率（分子）の構造'!K$52), IF('将来負担比率（分子）の構造'!K$52 &lt; 0, 0, '将来負担比率（分子）の構造'!K$52), NA())</f>
        <v>6415</v>
      </c>
      <c r="J67" s="135" t="e">
        <f>NA()</f>
        <v>#N/A</v>
      </c>
      <c r="K67" s="135" t="e">
        <f>NA()</f>
        <v>#N/A</v>
      </c>
      <c r="L67" s="135">
        <f>IF(ISNUMBER('将来負担比率（分子）の構造'!L$52), IF('将来負担比率（分子）の構造'!L$52 &lt; 0, 0, '将来負担比率（分子）の構造'!L$52), NA())</f>
        <v>5410</v>
      </c>
      <c r="M67" s="135" t="e">
        <f>NA()</f>
        <v>#N/A</v>
      </c>
      <c r="N67" s="135" t="e">
        <f>NA()</f>
        <v>#N/A</v>
      </c>
      <c r="O67" s="135">
        <f>IF(ISNUMBER('将来負担比率（分子）の構造'!M$52), IF('将来負担比率（分子）の構造'!M$52 &lt; 0, 0, '将来負担比率（分子）の構造'!M$52), NA())</f>
        <v>2000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6424932</v>
      </c>
      <c r="S5" s="613"/>
      <c r="T5" s="613"/>
      <c r="U5" s="613"/>
      <c r="V5" s="613"/>
      <c r="W5" s="613"/>
      <c r="X5" s="613"/>
      <c r="Y5" s="614"/>
      <c r="Z5" s="615">
        <v>27.4</v>
      </c>
      <c r="AA5" s="615"/>
      <c r="AB5" s="615"/>
      <c r="AC5" s="615"/>
      <c r="AD5" s="616">
        <v>6306301</v>
      </c>
      <c r="AE5" s="616"/>
      <c r="AF5" s="616"/>
      <c r="AG5" s="616"/>
      <c r="AH5" s="616"/>
      <c r="AI5" s="616"/>
      <c r="AJ5" s="616"/>
      <c r="AK5" s="616"/>
      <c r="AL5" s="617">
        <v>45.4</v>
      </c>
      <c r="AM5" s="618"/>
      <c r="AN5" s="618"/>
      <c r="AO5" s="619"/>
      <c r="AP5" s="609" t="s">
        <v>207</v>
      </c>
      <c r="AQ5" s="610"/>
      <c r="AR5" s="610"/>
      <c r="AS5" s="610"/>
      <c r="AT5" s="610"/>
      <c r="AU5" s="610"/>
      <c r="AV5" s="610"/>
      <c r="AW5" s="610"/>
      <c r="AX5" s="610"/>
      <c r="AY5" s="610"/>
      <c r="AZ5" s="610"/>
      <c r="BA5" s="610"/>
      <c r="BB5" s="610"/>
      <c r="BC5" s="610"/>
      <c r="BD5" s="610"/>
      <c r="BE5" s="610"/>
      <c r="BF5" s="611"/>
      <c r="BG5" s="623">
        <v>6255414</v>
      </c>
      <c r="BH5" s="624"/>
      <c r="BI5" s="624"/>
      <c r="BJ5" s="624"/>
      <c r="BK5" s="624"/>
      <c r="BL5" s="624"/>
      <c r="BM5" s="624"/>
      <c r="BN5" s="625"/>
      <c r="BO5" s="626">
        <v>97.4</v>
      </c>
      <c r="BP5" s="626"/>
      <c r="BQ5" s="626"/>
      <c r="BR5" s="626"/>
      <c r="BS5" s="627">
        <v>50194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215463</v>
      </c>
      <c r="S6" s="624"/>
      <c r="T6" s="624"/>
      <c r="U6" s="624"/>
      <c r="V6" s="624"/>
      <c r="W6" s="624"/>
      <c r="X6" s="624"/>
      <c r="Y6" s="625"/>
      <c r="Z6" s="626">
        <v>0.9</v>
      </c>
      <c r="AA6" s="626"/>
      <c r="AB6" s="626"/>
      <c r="AC6" s="626"/>
      <c r="AD6" s="627">
        <v>215463</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6255414</v>
      </c>
      <c r="BH6" s="624"/>
      <c r="BI6" s="624"/>
      <c r="BJ6" s="624"/>
      <c r="BK6" s="624"/>
      <c r="BL6" s="624"/>
      <c r="BM6" s="624"/>
      <c r="BN6" s="625"/>
      <c r="BO6" s="626">
        <v>97.4</v>
      </c>
      <c r="BP6" s="626"/>
      <c r="BQ6" s="626"/>
      <c r="BR6" s="626"/>
      <c r="BS6" s="627">
        <v>50194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155434</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155434</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6434</v>
      </c>
      <c r="S7" s="624"/>
      <c r="T7" s="624"/>
      <c r="U7" s="624"/>
      <c r="V7" s="624"/>
      <c r="W7" s="624"/>
      <c r="X7" s="624"/>
      <c r="Y7" s="625"/>
      <c r="Z7" s="626">
        <v>0</v>
      </c>
      <c r="AA7" s="626"/>
      <c r="AB7" s="626"/>
      <c r="AC7" s="626"/>
      <c r="AD7" s="627">
        <v>6434</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1708956</v>
      </c>
      <c r="BH7" s="624"/>
      <c r="BI7" s="624"/>
      <c r="BJ7" s="624"/>
      <c r="BK7" s="624"/>
      <c r="BL7" s="624"/>
      <c r="BM7" s="624"/>
      <c r="BN7" s="625"/>
      <c r="BO7" s="626">
        <v>26.6</v>
      </c>
      <c r="BP7" s="626"/>
      <c r="BQ7" s="626"/>
      <c r="BR7" s="626"/>
      <c r="BS7" s="627">
        <v>50194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4632474</v>
      </c>
      <c r="CS7" s="624"/>
      <c r="CT7" s="624"/>
      <c r="CU7" s="624"/>
      <c r="CV7" s="624"/>
      <c r="CW7" s="624"/>
      <c r="CX7" s="624"/>
      <c r="CY7" s="625"/>
      <c r="CZ7" s="626">
        <v>21.7</v>
      </c>
      <c r="DA7" s="626"/>
      <c r="DB7" s="626"/>
      <c r="DC7" s="626"/>
      <c r="DD7" s="632">
        <v>85632</v>
      </c>
      <c r="DE7" s="624"/>
      <c r="DF7" s="624"/>
      <c r="DG7" s="624"/>
      <c r="DH7" s="624"/>
      <c r="DI7" s="624"/>
      <c r="DJ7" s="624"/>
      <c r="DK7" s="624"/>
      <c r="DL7" s="624"/>
      <c r="DM7" s="624"/>
      <c r="DN7" s="624"/>
      <c r="DO7" s="624"/>
      <c r="DP7" s="625"/>
      <c r="DQ7" s="632">
        <v>4255176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18327</v>
      </c>
      <c r="S8" s="624"/>
      <c r="T8" s="624"/>
      <c r="U8" s="624"/>
      <c r="V8" s="624"/>
      <c r="W8" s="624"/>
      <c r="X8" s="624"/>
      <c r="Y8" s="625"/>
      <c r="Z8" s="626">
        <v>0.1</v>
      </c>
      <c r="AA8" s="626"/>
      <c r="AB8" s="626"/>
      <c r="AC8" s="626"/>
      <c r="AD8" s="627">
        <v>18327</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58495</v>
      </c>
      <c r="BH8" s="624"/>
      <c r="BI8" s="624"/>
      <c r="BJ8" s="624"/>
      <c r="BK8" s="624"/>
      <c r="BL8" s="624"/>
      <c r="BM8" s="624"/>
      <c r="BN8" s="625"/>
      <c r="BO8" s="626">
        <v>0.9</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4402688</v>
      </c>
      <c r="CS8" s="624"/>
      <c r="CT8" s="624"/>
      <c r="CU8" s="624"/>
      <c r="CV8" s="624"/>
      <c r="CW8" s="624"/>
      <c r="CX8" s="624"/>
      <c r="CY8" s="625"/>
      <c r="CZ8" s="626">
        <v>20.6</v>
      </c>
      <c r="DA8" s="626"/>
      <c r="DB8" s="626"/>
      <c r="DC8" s="626"/>
      <c r="DD8" s="632">
        <v>54227</v>
      </c>
      <c r="DE8" s="624"/>
      <c r="DF8" s="624"/>
      <c r="DG8" s="624"/>
      <c r="DH8" s="624"/>
      <c r="DI8" s="624"/>
      <c r="DJ8" s="624"/>
      <c r="DK8" s="624"/>
      <c r="DL8" s="624"/>
      <c r="DM8" s="624"/>
      <c r="DN8" s="624"/>
      <c r="DO8" s="624"/>
      <c r="DP8" s="625"/>
      <c r="DQ8" s="632">
        <v>2492089</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15994</v>
      </c>
      <c r="S9" s="624"/>
      <c r="T9" s="624"/>
      <c r="U9" s="624"/>
      <c r="V9" s="624"/>
      <c r="W9" s="624"/>
      <c r="X9" s="624"/>
      <c r="Y9" s="625"/>
      <c r="Z9" s="626">
        <v>0.1</v>
      </c>
      <c r="AA9" s="626"/>
      <c r="AB9" s="626"/>
      <c r="AC9" s="626"/>
      <c r="AD9" s="627">
        <v>15994</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1247263</v>
      </c>
      <c r="BH9" s="624"/>
      <c r="BI9" s="624"/>
      <c r="BJ9" s="624"/>
      <c r="BK9" s="624"/>
      <c r="BL9" s="624"/>
      <c r="BM9" s="624"/>
      <c r="BN9" s="625"/>
      <c r="BO9" s="626">
        <v>19.399999999999999</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1368081</v>
      </c>
      <c r="CS9" s="624"/>
      <c r="CT9" s="624"/>
      <c r="CU9" s="624"/>
      <c r="CV9" s="624"/>
      <c r="CW9" s="624"/>
      <c r="CX9" s="624"/>
      <c r="CY9" s="625"/>
      <c r="CZ9" s="626">
        <v>6.4</v>
      </c>
      <c r="DA9" s="626"/>
      <c r="DB9" s="626"/>
      <c r="DC9" s="626"/>
      <c r="DD9" s="632">
        <v>10330</v>
      </c>
      <c r="DE9" s="624"/>
      <c r="DF9" s="624"/>
      <c r="DG9" s="624"/>
      <c r="DH9" s="624"/>
      <c r="DI9" s="624"/>
      <c r="DJ9" s="624"/>
      <c r="DK9" s="624"/>
      <c r="DL9" s="624"/>
      <c r="DM9" s="624"/>
      <c r="DN9" s="624"/>
      <c r="DO9" s="624"/>
      <c r="DP9" s="625"/>
      <c r="DQ9" s="632">
        <v>1159384</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667814</v>
      </c>
      <c r="S10" s="624"/>
      <c r="T10" s="624"/>
      <c r="U10" s="624"/>
      <c r="V10" s="624"/>
      <c r="W10" s="624"/>
      <c r="X10" s="624"/>
      <c r="Y10" s="625"/>
      <c r="Z10" s="626">
        <v>2.8</v>
      </c>
      <c r="AA10" s="626"/>
      <c r="AB10" s="626"/>
      <c r="AC10" s="626"/>
      <c r="AD10" s="627">
        <v>667814</v>
      </c>
      <c r="AE10" s="627"/>
      <c r="AF10" s="627"/>
      <c r="AG10" s="627"/>
      <c r="AH10" s="627"/>
      <c r="AI10" s="627"/>
      <c r="AJ10" s="627"/>
      <c r="AK10" s="627"/>
      <c r="AL10" s="628">
        <v>4.8</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118416</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10370</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10308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24472</v>
      </c>
      <c r="S11" s="624"/>
      <c r="T11" s="624"/>
      <c r="U11" s="624"/>
      <c r="V11" s="624"/>
      <c r="W11" s="624"/>
      <c r="X11" s="624"/>
      <c r="Y11" s="625"/>
      <c r="Z11" s="626">
        <v>0.1</v>
      </c>
      <c r="AA11" s="626"/>
      <c r="AB11" s="626"/>
      <c r="AC11" s="626"/>
      <c r="AD11" s="627">
        <v>24472</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284782</v>
      </c>
      <c r="BH11" s="624"/>
      <c r="BI11" s="624"/>
      <c r="BJ11" s="624"/>
      <c r="BK11" s="624"/>
      <c r="BL11" s="624"/>
      <c r="BM11" s="624"/>
      <c r="BN11" s="625"/>
      <c r="BO11" s="626">
        <v>4.4000000000000004</v>
      </c>
      <c r="BP11" s="626"/>
      <c r="BQ11" s="626"/>
      <c r="BR11" s="626"/>
      <c r="BS11" s="632">
        <v>50194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787196</v>
      </c>
      <c r="CS11" s="624"/>
      <c r="CT11" s="624"/>
      <c r="CU11" s="624"/>
      <c r="CV11" s="624"/>
      <c r="CW11" s="624"/>
      <c r="CX11" s="624"/>
      <c r="CY11" s="625"/>
      <c r="CZ11" s="626">
        <v>3.7</v>
      </c>
      <c r="DA11" s="626"/>
      <c r="DB11" s="626"/>
      <c r="DC11" s="626"/>
      <c r="DD11" s="632">
        <v>64785</v>
      </c>
      <c r="DE11" s="624"/>
      <c r="DF11" s="624"/>
      <c r="DG11" s="624"/>
      <c r="DH11" s="624"/>
      <c r="DI11" s="624"/>
      <c r="DJ11" s="624"/>
      <c r="DK11" s="624"/>
      <c r="DL11" s="624"/>
      <c r="DM11" s="624"/>
      <c r="DN11" s="624"/>
      <c r="DO11" s="624"/>
      <c r="DP11" s="625"/>
      <c r="DQ11" s="632">
        <v>541477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4217855</v>
      </c>
      <c r="BH12" s="624"/>
      <c r="BI12" s="624"/>
      <c r="BJ12" s="624"/>
      <c r="BK12" s="624"/>
      <c r="BL12" s="624"/>
      <c r="BM12" s="624"/>
      <c r="BN12" s="625"/>
      <c r="BO12" s="626">
        <v>65.599999999999994</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520622</v>
      </c>
      <c r="CS12" s="624"/>
      <c r="CT12" s="624"/>
      <c r="CU12" s="624"/>
      <c r="CV12" s="624"/>
      <c r="CW12" s="624"/>
      <c r="CX12" s="624"/>
      <c r="CY12" s="625"/>
      <c r="CZ12" s="626">
        <v>2.4</v>
      </c>
      <c r="DA12" s="626"/>
      <c r="DB12" s="626"/>
      <c r="DC12" s="626"/>
      <c r="DD12" s="632">
        <v>57944</v>
      </c>
      <c r="DE12" s="624"/>
      <c r="DF12" s="624"/>
      <c r="DG12" s="624"/>
      <c r="DH12" s="624"/>
      <c r="DI12" s="624"/>
      <c r="DJ12" s="624"/>
      <c r="DK12" s="624"/>
      <c r="DL12" s="624"/>
      <c r="DM12" s="624"/>
      <c r="DN12" s="624"/>
      <c r="DO12" s="624"/>
      <c r="DP12" s="625"/>
      <c r="DQ12" s="632">
        <v>398022</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36649</v>
      </c>
      <c r="S13" s="624"/>
      <c r="T13" s="624"/>
      <c r="U13" s="624"/>
      <c r="V13" s="624"/>
      <c r="W13" s="624"/>
      <c r="X13" s="624"/>
      <c r="Y13" s="625"/>
      <c r="Z13" s="626">
        <v>0.2</v>
      </c>
      <c r="AA13" s="626"/>
      <c r="AB13" s="626"/>
      <c r="AC13" s="626"/>
      <c r="AD13" s="627">
        <v>36649</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4201583</v>
      </c>
      <c r="BH13" s="624"/>
      <c r="BI13" s="624"/>
      <c r="BJ13" s="624"/>
      <c r="BK13" s="624"/>
      <c r="BL13" s="624"/>
      <c r="BM13" s="624"/>
      <c r="BN13" s="625"/>
      <c r="BO13" s="626">
        <v>65.400000000000006</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3795574</v>
      </c>
      <c r="CS13" s="624"/>
      <c r="CT13" s="624"/>
      <c r="CU13" s="624"/>
      <c r="CV13" s="624"/>
      <c r="CW13" s="624"/>
      <c r="CX13" s="624"/>
      <c r="CY13" s="625"/>
      <c r="CZ13" s="626">
        <v>17.8</v>
      </c>
      <c r="DA13" s="626"/>
      <c r="DB13" s="626"/>
      <c r="DC13" s="626"/>
      <c r="DD13" s="632">
        <v>979201</v>
      </c>
      <c r="DE13" s="624"/>
      <c r="DF13" s="624"/>
      <c r="DG13" s="624"/>
      <c r="DH13" s="624"/>
      <c r="DI13" s="624"/>
      <c r="DJ13" s="624"/>
      <c r="DK13" s="624"/>
      <c r="DL13" s="624"/>
      <c r="DM13" s="624"/>
      <c r="DN13" s="624"/>
      <c r="DO13" s="624"/>
      <c r="DP13" s="625"/>
      <c r="DQ13" s="632">
        <v>2538532</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95664</v>
      </c>
      <c r="BH14" s="624"/>
      <c r="BI14" s="624"/>
      <c r="BJ14" s="624"/>
      <c r="BK14" s="624"/>
      <c r="BL14" s="624"/>
      <c r="BM14" s="624"/>
      <c r="BN14" s="625"/>
      <c r="BO14" s="626">
        <v>1.5</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879161</v>
      </c>
      <c r="CS14" s="624"/>
      <c r="CT14" s="624"/>
      <c r="CU14" s="624"/>
      <c r="CV14" s="624"/>
      <c r="CW14" s="624"/>
      <c r="CX14" s="624"/>
      <c r="CY14" s="625"/>
      <c r="CZ14" s="626">
        <v>4.0999999999999996</v>
      </c>
      <c r="DA14" s="626"/>
      <c r="DB14" s="626"/>
      <c r="DC14" s="626"/>
      <c r="DD14" s="632">
        <v>327716</v>
      </c>
      <c r="DE14" s="624"/>
      <c r="DF14" s="624"/>
      <c r="DG14" s="624"/>
      <c r="DH14" s="624"/>
      <c r="DI14" s="624"/>
      <c r="DJ14" s="624"/>
      <c r="DK14" s="624"/>
      <c r="DL14" s="624"/>
      <c r="DM14" s="624"/>
      <c r="DN14" s="624"/>
      <c r="DO14" s="624"/>
      <c r="DP14" s="625"/>
      <c r="DQ14" s="632">
        <v>558877</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13002</v>
      </c>
      <c r="S15" s="624"/>
      <c r="T15" s="624"/>
      <c r="U15" s="624"/>
      <c r="V15" s="624"/>
      <c r="W15" s="624"/>
      <c r="X15" s="624"/>
      <c r="Y15" s="625"/>
      <c r="Z15" s="626">
        <v>0.1</v>
      </c>
      <c r="AA15" s="626"/>
      <c r="AB15" s="626"/>
      <c r="AC15" s="626"/>
      <c r="AD15" s="627">
        <v>13002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232939</v>
      </c>
      <c r="BH15" s="624"/>
      <c r="BI15" s="624"/>
      <c r="BJ15" s="624"/>
      <c r="BK15" s="624"/>
      <c r="BL15" s="624"/>
      <c r="BM15" s="624"/>
      <c r="BN15" s="625"/>
      <c r="BO15" s="626">
        <v>3.6</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2610098</v>
      </c>
      <c r="CS15" s="624"/>
      <c r="CT15" s="624"/>
      <c r="CU15" s="624"/>
      <c r="CV15" s="624"/>
      <c r="CW15" s="624"/>
      <c r="CX15" s="624"/>
      <c r="CY15" s="625"/>
      <c r="CZ15" s="626">
        <v>12.2</v>
      </c>
      <c r="DA15" s="626"/>
      <c r="DB15" s="626"/>
      <c r="DC15" s="626"/>
      <c r="DD15" s="632">
        <v>848256</v>
      </c>
      <c r="DE15" s="624"/>
      <c r="DF15" s="624"/>
      <c r="DG15" s="624"/>
      <c r="DH15" s="624"/>
      <c r="DI15" s="624"/>
      <c r="DJ15" s="624"/>
      <c r="DK15" s="624"/>
      <c r="DL15" s="624"/>
      <c r="DM15" s="624"/>
      <c r="DN15" s="624"/>
      <c r="DO15" s="624"/>
      <c r="DP15" s="625"/>
      <c r="DQ15" s="632">
        <v>1889539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7727508</v>
      </c>
      <c r="S16" s="624"/>
      <c r="T16" s="624"/>
      <c r="U16" s="624"/>
      <c r="V16" s="624"/>
      <c r="W16" s="624"/>
      <c r="X16" s="624"/>
      <c r="Y16" s="625"/>
      <c r="Z16" s="626">
        <v>32.9</v>
      </c>
      <c r="AA16" s="626"/>
      <c r="AB16" s="626"/>
      <c r="AC16" s="626"/>
      <c r="AD16" s="627">
        <v>6474052</v>
      </c>
      <c r="AE16" s="627"/>
      <c r="AF16" s="627"/>
      <c r="AG16" s="627"/>
      <c r="AH16" s="627"/>
      <c r="AI16" s="627"/>
      <c r="AJ16" s="627"/>
      <c r="AK16" s="627"/>
      <c r="AL16" s="628">
        <v>46.7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18378</v>
      </c>
      <c r="CS16" s="624"/>
      <c r="CT16" s="624"/>
      <c r="CU16" s="624"/>
      <c r="CV16" s="624"/>
      <c r="CW16" s="624"/>
      <c r="CX16" s="624"/>
      <c r="CY16" s="625"/>
      <c r="CZ16" s="626">
        <v>0.1</v>
      </c>
      <c r="DA16" s="626"/>
      <c r="DB16" s="626"/>
      <c r="DC16" s="626"/>
      <c r="DD16" s="632" t="s">
        <v>110</v>
      </c>
      <c r="DE16" s="624"/>
      <c r="DF16" s="624"/>
      <c r="DG16" s="624"/>
      <c r="DH16" s="624"/>
      <c r="DI16" s="624"/>
      <c r="DJ16" s="624"/>
      <c r="DK16" s="624"/>
      <c r="DL16" s="624"/>
      <c r="DM16" s="624"/>
      <c r="DN16" s="624"/>
      <c r="DO16" s="624"/>
      <c r="DP16" s="625"/>
      <c r="DQ16" s="632">
        <v>18066</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6474052</v>
      </c>
      <c r="S17" s="624"/>
      <c r="T17" s="624"/>
      <c r="U17" s="624"/>
      <c r="V17" s="624"/>
      <c r="W17" s="624"/>
      <c r="X17" s="624"/>
      <c r="Y17" s="625"/>
      <c r="Z17" s="626">
        <v>27.6</v>
      </c>
      <c r="AA17" s="626"/>
      <c r="AB17" s="626"/>
      <c r="AC17" s="626"/>
      <c r="AD17" s="627">
        <v>6474052</v>
      </c>
      <c r="AE17" s="627"/>
      <c r="AF17" s="627"/>
      <c r="AG17" s="627"/>
      <c r="AH17" s="627"/>
      <c r="AI17" s="627"/>
      <c r="AJ17" s="627"/>
      <c r="AK17" s="627"/>
      <c r="AL17" s="628">
        <v>46.7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2161999</v>
      </c>
      <c r="CS17" s="624"/>
      <c r="CT17" s="624"/>
      <c r="CU17" s="624"/>
      <c r="CV17" s="624"/>
      <c r="CW17" s="624"/>
      <c r="CX17" s="624"/>
      <c r="CY17" s="625"/>
      <c r="CZ17" s="626">
        <v>10.1</v>
      </c>
      <c r="DA17" s="626"/>
      <c r="DB17" s="626"/>
      <c r="DC17" s="626"/>
      <c r="DD17" s="632" t="s">
        <v>110</v>
      </c>
      <c r="DE17" s="624"/>
      <c r="DF17" s="624"/>
      <c r="DG17" s="624"/>
      <c r="DH17" s="624"/>
      <c r="DI17" s="624"/>
      <c r="DJ17" s="624"/>
      <c r="DK17" s="624"/>
      <c r="DL17" s="624"/>
      <c r="DM17" s="624"/>
      <c r="DN17" s="624"/>
      <c r="DO17" s="624"/>
      <c r="DP17" s="625"/>
      <c r="DQ17" s="632">
        <v>2131514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1253452</v>
      </c>
      <c r="S18" s="624"/>
      <c r="T18" s="624"/>
      <c r="U18" s="624"/>
      <c r="V18" s="624"/>
      <c r="W18" s="624"/>
      <c r="X18" s="624"/>
      <c r="Y18" s="625"/>
      <c r="Z18" s="626">
        <v>5.3</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2625</v>
      </c>
      <c r="CS18" s="624"/>
      <c r="CT18" s="624"/>
      <c r="CU18" s="624"/>
      <c r="CV18" s="624"/>
      <c r="CW18" s="624"/>
      <c r="CX18" s="624"/>
      <c r="CY18" s="625"/>
      <c r="CZ18" s="626">
        <v>0</v>
      </c>
      <c r="DA18" s="626"/>
      <c r="DB18" s="626"/>
      <c r="DC18" s="626"/>
      <c r="DD18" s="632" t="s">
        <v>110</v>
      </c>
      <c r="DE18" s="624"/>
      <c r="DF18" s="624"/>
      <c r="DG18" s="624"/>
      <c r="DH18" s="624"/>
      <c r="DI18" s="624"/>
      <c r="DJ18" s="624"/>
      <c r="DK18" s="624"/>
      <c r="DL18" s="624"/>
      <c r="DM18" s="624"/>
      <c r="DN18" s="624"/>
      <c r="DO18" s="624"/>
      <c r="DP18" s="625"/>
      <c r="DQ18" s="632">
        <v>2625</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4</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169518</v>
      </c>
      <c r="BH19" s="624"/>
      <c r="BI19" s="624"/>
      <c r="BJ19" s="624"/>
      <c r="BK19" s="624"/>
      <c r="BL19" s="624"/>
      <c r="BM19" s="624"/>
      <c r="BN19" s="625"/>
      <c r="BO19" s="626">
        <v>2.6</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15150595</v>
      </c>
      <c r="S20" s="624"/>
      <c r="T20" s="624"/>
      <c r="U20" s="624"/>
      <c r="V20" s="624"/>
      <c r="W20" s="624"/>
      <c r="X20" s="624"/>
      <c r="Y20" s="625"/>
      <c r="Z20" s="626">
        <v>64.5</v>
      </c>
      <c r="AA20" s="626"/>
      <c r="AB20" s="626"/>
      <c r="AC20" s="626"/>
      <c r="AD20" s="627">
        <v>13778508</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169518</v>
      </c>
      <c r="BH20" s="624"/>
      <c r="BI20" s="624"/>
      <c r="BJ20" s="624"/>
      <c r="BK20" s="624"/>
      <c r="BL20" s="624"/>
      <c r="BM20" s="624"/>
      <c r="BN20" s="625"/>
      <c r="BO20" s="626">
        <v>2.6</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21344700</v>
      </c>
      <c r="CS20" s="624"/>
      <c r="CT20" s="624"/>
      <c r="CU20" s="624"/>
      <c r="CV20" s="624"/>
      <c r="CW20" s="624"/>
      <c r="CX20" s="624"/>
      <c r="CY20" s="625"/>
      <c r="CZ20" s="626">
        <v>100</v>
      </c>
      <c r="DA20" s="626"/>
      <c r="DB20" s="626"/>
      <c r="DC20" s="626"/>
      <c r="DD20" s="632">
        <v>2428091</v>
      </c>
      <c r="DE20" s="624"/>
      <c r="DF20" s="624"/>
      <c r="DG20" s="624"/>
      <c r="DH20" s="624"/>
      <c r="DI20" s="624"/>
      <c r="DJ20" s="624"/>
      <c r="DK20" s="624"/>
      <c r="DL20" s="624"/>
      <c r="DM20" s="624"/>
      <c r="DN20" s="624"/>
      <c r="DO20" s="624"/>
      <c r="DP20" s="625"/>
      <c r="DQ20" s="632">
        <v>16151043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4844</v>
      </c>
      <c r="S21" s="624"/>
      <c r="T21" s="624"/>
      <c r="U21" s="624"/>
      <c r="V21" s="624"/>
      <c r="W21" s="624"/>
      <c r="X21" s="624"/>
      <c r="Y21" s="625"/>
      <c r="Z21" s="626">
        <v>0</v>
      </c>
      <c r="AA21" s="626"/>
      <c r="AB21" s="626"/>
      <c r="AC21" s="626"/>
      <c r="AD21" s="627">
        <v>4844</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50887</v>
      </c>
      <c r="BH21" s="624"/>
      <c r="BI21" s="624"/>
      <c r="BJ21" s="624"/>
      <c r="BK21" s="624"/>
      <c r="BL21" s="624"/>
      <c r="BM21" s="624"/>
      <c r="BN21" s="625"/>
      <c r="BO21" s="626">
        <v>0.8</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49827</v>
      </c>
      <c r="S22" s="624"/>
      <c r="T22" s="624"/>
      <c r="U22" s="624"/>
      <c r="V22" s="624"/>
      <c r="W22" s="624"/>
      <c r="X22" s="624"/>
      <c r="Y22" s="625"/>
      <c r="Z22" s="626">
        <v>0.2</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259181</v>
      </c>
      <c r="S23" s="624"/>
      <c r="T23" s="624"/>
      <c r="U23" s="624"/>
      <c r="V23" s="624"/>
      <c r="W23" s="624"/>
      <c r="X23" s="624"/>
      <c r="Y23" s="625"/>
      <c r="Z23" s="626">
        <v>1.1000000000000001</v>
      </c>
      <c r="AA23" s="626"/>
      <c r="AB23" s="626"/>
      <c r="AC23" s="626"/>
      <c r="AD23" s="627">
        <v>20011</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118631</v>
      </c>
      <c r="BH23" s="624"/>
      <c r="BI23" s="624"/>
      <c r="BJ23" s="624"/>
      <c r="BK23" s="624"/>
      <c r="BL23" s="624"/>
      <c r="BM23" s="624"/>
      <c r="BN23" s="625"/>
      <c r="BO23" s="626">
        <v>1.8</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160299</v>
      </c>
      <c r="S24" s="624"/>
      <c r="T24" s="624"/>
      <c r="U24" s="624"/>
      <c r="V24" s="624"/>
      <c r="W24" s="624"/>
      <c r="X24" s="624"/>
      <c r="Y24" s="625"/>
      <c r="Z24" s="626">
        <v>0.7</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7184547</v>
      </c>
      <c r="CS24" s="613"/>
      <c r="CT24" s="613"/>
      <c r="CU24" s="613"/>
      <c r="CV24" s="613"/>
      <c r="CW24" s="613"/>
      <c r="CX24" s="613"/>
      <c r="CY24" s="614"/>
      <c r="CZ24" s="650">
        <v>33.700000000000003</v>
      </c>
      <c r="DA24" s="651"/>
      <c r="DB24" s="651"/>
      <c r="DC24" s="652"/>
      <c r="DD24" s="649">
        <v>5415058</v>
      </c>
      <c r="DE24" s="613"/>
      <c r="DF24" s="613"/>
      <c r="DG24" s="613"/>
      <c r="DH24" s="613"/>
      <c r="DI24" s="613"/>
      <c r="DJ24" s="613"/>
      <c r="DK24" s="614"/>
      <c r="DL24" s="649">
        <v>4875924</v>
      </c>
      <c r="DM24" s="613"/>
      <c r="DN24" s="613"/>
      <c r="DO24" s="613"/>
      <c r="DP24" s="613"/>
      <c r="DQ24" s="613"/>
      <c r="DR24" s="613"/>
      <c r="DS24" s="613"/>
      <c r="DT24" s="613"/>
      <c r="DU24" s="613"/>
      <c r="DV24" s="614"/>
      <c r="DW24" s="617">
        <v>33.299999999999997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1908255</v>
      </c>
      <c r="S25" s="624"/>
      <c r="T25" s="624"/>
      <c r="U25" s="624"/>
      <c r="V25" s="624"/>
      <c r="W25" s="624"/>
      <c r="X25" s="624"/>
      <c r="Y25" s="625"/>
      <c r="Z25" s="626">
        <v>8.1</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2683795</v>
      </c>
      <c r="CS25" s="655"/>
      <c r="CT25" s="655"/>
      <c r="CU25" s="655"/>
      <c r="CV25" s="655"/>
      <c r="CW25" s="655"/>
      <c r="CX25" s="655"/>
      <c r="CY25" s="656"/>
      <c r="CZ25" s="657">
        <v>12.6</v>
      </c>
      <c r="DA25" s="658"/>
      <c r="DB25" s="658"/>
      <c r="DC25" s="659"/>
      <c r="DD25" s="632">
        <v>2416565</v>
      </c>
      <c r="DE25" s="655"/>
      <c r="DF25" s="655"/>
      <c r="DG25" s="655"/>
      <c r="DH25" s="655"/>
      <c r="DI25" s="655"/>
      <c r="DJ25" s="655"/>
      <c r="DK25" s="656"/>
      <c r="DL25" s="632">
        <v>2210273</v>
      </c>
      <c r="DM25" s="655"/>
      <c r="DN25" s="655"/>
      <c r="DO25" s="655"/>
      <c r="DP25" s="655"/>
      <c r="DQ25" s="655"/>
      <c r="DR25" s="655"/>
      <c r="DS25" s="655"/>
      <c r="DT25" s="655"/>
      <c r="DU25" s="655"/>
      <c r="DV25" s="656"/>
      <c r="DW25" s="628">
        <v>15.1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42874</v>
      </c>
      <c r="S26" s="624"/>
      <c r="T26" s="624"/>
      <c r="U26" s="624"/>
      <c r="V26" s="624"/>
      <c r="W26" s="624"/>
      <c r="X26" s="624"/>
      <c r="Y26" s="625"/>
      <c r="Z26" s="626">
        <v>0.2</v>
      </c>
      <c r="AA26" s="626"/>
      <c r="AB26" s="626"/>
      <c r="AC26" s="626"/>
      <c r="AD26" s="627">
        <v>42874</v>
      </c>
      <c r="AE26" s="627"/>
      <c r="AF26" s="627"/>
      <c r="AG26" s="627"/>
      <c r="AH26" s="627"/>
      <c r="AI26" s="627"/>
      <c r="AJ26" s="627"/>
      <c r="AK26" s="627"/>
      <c r="AL26" s="628">
        <v>0.3</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1644288</v>
      </c>
      <c r="CS26" s="624"/>
      <c r="CT26" s="624"/>
      <c r="CU26" s="624"/>
      <c r="CV26" s="624"/>
      <c r="CW26" s="624"/>
      <c r="CX26" s="624"/>
      <c r="CY26" s="625"/>
      <c r="CZ26" s="657">
        <v>7.7</v>
      </c>
      <c r="DA26" s="658"/>
      <c r="DB26" s="658"/>
      <c r="DC26" s="659"/>
      <c r="DD26" s="632">
        <v>1431328</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917540</v>
      </c>
      <c r="S27" s="624"/>
      <c r="T27" s="624"/>
      <c r="U27" s="624"/>
      <c r="V27" s="624"/>
      <c r="W27" s="624"/>
      <c r="X27" s="624"/>
      <c r="Y27" s="625"/>
      <c r="Z27" s="626">
        <v>3.9</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6424932</v>
      </c>
      <c r="BH27" s="624"/>
      <c r="BI27" s="624"/>
      <c r="BJ27" s="624"/>
      <c r="BK27" s="624"/>
      <c r="BL27" s="624"/>
      <c r="BM27" s="624"/>
      <c r="BN27" s="625"/>
      <c r="BO27" s="626">
        <v>100</v>
      </c>
      <c r="BP27" s="626"/>
      <c r="BQ27" s="626"/>
      <c r="BR27" s="626"/>
      <c r="BS27" s="632">
        <v>50194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2338753</v>
      </c>
      <c r="CS27" s="655"/>
      <c r="CT27" s="655"/>
      <c r="CU27" s="655"/>
      <c r="CV27" s="655"/>
      <c r="CW27" s="655"/>
      <c r="CX27" s="655"/>
      <c r="CY27" s="656"/>
      <c r="CZ27" s="657">
        <v>11</v>
      </c>
      <c r="DA27" s="658"/>
      <c r="DB27" s="658"/>
      <c r="DC27" s="659"/>
      <c r="DD27" s="632">
        <v>866979</v>
      </c>
      <c r="DE27" s="655"/>
      <c r="DF27" s="655"/>
      <c r="DG27" s="655"/>
      <c r="DH27" s="655"/>
      <c r="DI27" s="655"/>
      <c r="DJ27" s="655"/>
      <c r="DK27" s="656"/>
      <c r="DL27" s="632">
        <v>839703</v>
      </c>
      <c r="DM27" s="655"/>
      <c r="DN27" s="655"/>
      <c r="DO27" s="655"/>
      <c r="DP27" s="655"/>
      <c r="DQ27" s="655"/>
      <c r="DR27" s="655"/>
      <c r="DS27" s="655"/>
      <c r="DT27" s="655"/>
      <c r="DU27" s="655"/>
      <c r="DV27" s="656"/>
      <c r="DW27" s="628">
        <v>5.7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59738</v>
      </c>
      <c r="S28" s="624"/>
      <c r="T28" s="624"/>
      <c r="U28" s="624"/>
      <c r="V28" s="624"/>
      <c r="W28" s="624"/>
      <c r="X28" s="624"/>
      <c r="Y28" s="625"/>
      <c r="Z28" s="626">
        <v>0.3</v>
      </c>
      <c r="AA28" s="626"/>
      <c r="AB28" s="626"/>
      <c r="AC28" s="626"/>
      <c r="AD28" s="627">
        <v>27444</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2161999</v>
      </c>
      <c r="CS28" s="624"/>
      <c r="CT28" s="624"/>
      <c r="CU28" s="624"/>
      <c r="CV28" s="624"/>
      <c r="CW28" s="624"/>
      <c r="CX28" s="624"/>
      <c r="CY28" s="625"/>
      <c r="CZ28" s="657">
        <v>10.1</v>
      </c>
      <c r="DA28" s="658"/>
      <c r="DB28" s="658"/>
      <c r="DC28" s="659"/>
      <c r="DD28" s="632">
        <v>2131514</v>
      </c>
      <c r="DE28" s="624"/>
      <c r="DF28" s="624"/>
      <c r="DG28" s="624"/>
      <c r="DH28" s="624"/>
      <c r="DI28" s="624"/>
      <c r="DJ28" s="624"/>
      <c r="DK28" s="625"/>
      <c r="DL28" s="632">
        <v>1825948</v>
      </c>
      <c r="DM28" s="624"/>
      <c r="DN28" s="624"/>
      <c r="DO28" s="624"/>
      <c r="DP28" s="624"/>
      <c r="DQ28" s="624"/>
      <c r="DR28" s="624"/>
      <c r="DS28" s="624"/>
      <c r="DT28" s="624"/>
      <c r="DU28" s="624"/>
      <c r="DV28" s="625"/>
      <c r="DW28" s="628">
        <v>12.5</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37123</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2161999</v>
      </c>
      <c r="CS29" s="655"/>
      <c r="CT29" s="655"/>
      <c r="CU29" s="655"/>
      <c r="CV29" s="655"/>
      <c r="CW29" s="655"/>
      <c r="CX29" s="655"/>
      <c r="CY29" s="656"/>
      <c r="CZ29" s="657">
        <v>10.1</v>
      </c>
      <c r="DA29" s="658"/>
      <c r="DB29" s="658"/>
      <c r="DC29" s="659"/>
      <c r="DD29" s="632">
        <v>2131514</v>
      </c>
      <c r="DE29" s="655"/>
      <c r="DF29" s="655"/>
      <c r="DG29" s="655"/>
      <c r="DH29" s="655"/>
      <c r="DI29" s="655"/>
      <c r="DJ29" s="655"/>
      <c r="DK29" s="656"/>
      <c r="DL29" s="632">
        <v>1825948</v>
      </c>
      <c r="DM29" s="655"/>
      <c r="DN29" s="655"/>
      <c r="DO29" s="655"/>
      <c r="DP29" s="655"/>
      <c r="DQ29" s="655"/>
      <c r="DR29" s="655"/>
      <c r="DS29" s="655"/>
      <c r="DT29" s="655"/>
      <c r="DU29" s="655"/>
      <c r="DV29" s="656"/>
      <c r="DW29" s="628">
        <v>12.5</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61037</v>
      </c>
      <c r="S30" s="624"/>
      <c r="T30" s="624"/>
      <c r="U30" s="624"/>
      <c r="V30" s="624"/>
      <c r="W30" s="624"/>
      <c r="X30" s="624"/>
      <c r="Y30" s="625"/>
      <c r="Z30" s="626">
        <v>0.3</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97.3</v>
      </c>
      <c r="BH30" s="682"/>
      <c r="BI30" s="682"/>
      <c r="BJ30" s="682"/>
      <c r="BK30" s="682"/>
      <c r="BL30" s="682"/>
      <c r="BM30" s="618">
        <v>84.3</v>
      </c>
      <c r="BN30" s="682"/>
      <c r="BO30" s="682"/>
      <c r="BP30" s="682"/>
      <c r="BQ30" s="683"/>
      <c r="BR30" s="681">
        <v>95.2</v>
      </c>
      <c r="BS30" s="682"/>
      <c r="BT30" s="682"/>
      <c r="BU30" s="682"/>
      <c r="BV30" s="682"/>
      <c r="BW30" s="682"/>
      <c r="BX30" s="618">
        <v>62.2</v>
      </c>
      <c r="BY30" s="682"/>
      <c r="BZ30" s="682"/>
      <c r="CA30" s="682"/>
      <c r="CB30" s="683"/>
      <c r="CD30" s="686"/>
      <c r="CE30" s="687"/>
      <c r="CF30" s="637" t="s">
        <v>291</v>
      </c>
      <c r="CG30" s="638"/>
      <c r="CH30" s="638"/>
      <c r="CI30" s="638"/>
      <c r="CJ30" s="638"/>
      <c r="CK30" s="638"/>
      <c r="CL30" s="638"/>
      <c r="CM30" s="638"/>
      <c r="CN30" s="638"/>
      <c r="CO30" s="638"/>
      <c r="CP30" s="638"/>
      <c r="CQ30" s="639"/>
      <c r="CR30" s="623">
        <v>1964388</v>
      </c>
      <c r="CS30" s="624"/>
      <c r="CT30" s="624"/>
      <c r="CU30" s="624"/>
      <c r="CV30" s="624"/>
      <c r="CW30" s="624"/>
      <c r="CX30" s="624"/>
      <c r="CY30" s="625"/>
      <c r="CZ30" s="657">
        <v>9.1999999999999993</v>
      </c>
      <c r="DA30" s="658"/>
      <c r="DB30" s="658"/>
      <c r="DC30" s="659"/>
      <c r="DD30" s="632">
        <v>1933903</v>
      </c>
      <c r="DE30" s="624"/>
      <c r="DF30" s="624"/>
      <c r="DG30" s="624"/>
      <c r="DH30" s="624"/>
      <c r="DI30" s="624"/>
      <c r="DJ30" s="624"/>
      <c r="DK30" s="625"/>
      <c r="DL30" s="632">
        <v>1628337</v>
      </c>
      <c r="DM30" s="624"/>
      <c r="DN30" s="624"/>
      <c r="DO30" s="624"/>
      <c r="DP30" s="624"/>
      <c r="DQ30" s="624"/>
      <c r="DR30" s="624"/>
      <c r="DS30" s="624"/>
      <c r="DT30" s="624"/>
      <c r="DU30" s="624"/>
      <c r="DV30" s="625"/>
      <c r="DW30" s="628">
        <v>11.1</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2046018</v>
      </c>
      <c r="S31" s="624"/>
      <c r="T31" s="624"/>
      <c r="U31" s="624"/>
      <c r="V31" s="624"/>
      <c r="W31" s="624"/>
      <c r="X31" s="624"/>
      <c r="Y31" s="625"/>
      <c r="Z31" s="626">
        <v>8.6999999999999993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55"/>
      <c r="BI31" s="655"/>
      <c r="BJ31" s="655"/>
      <c r="BK31" s="655"/>
      <c r="BL31" s="655"/>
      <c r="BM31" s="629">
        <v>98</v>
      </c>
      <c r="BN31" s="679"/>
      <c r="BO31" s="679"/>
      <c r="BP31" s="679"/>
      <c r="BQ31" s="680"/>
      <c r="BR31" s="678">
        <v>99.5</v>
      </c>
      <c r="BS31" s="655"/>
      <c r="BT31" s="655"/>
      <c r="BU31" s="655"/>
      <c r="BV31" s="655"/>
      <c r="BW31" s="655"/>
      <c r="BX31" s="629">
        <v>97.9</v>
      </c>
      <c r="BY31" s="679"/>
      <c r="BZ31" s="679"/>
      <c r="CA31" s="679"/>
      <c r="CB31" s="680"/>
      <c r="CD31" s="686"/>
      <c r="CE31" s="687"/>
      <c r="CF31" s="637" t="s">
        <v>295</v>
      </c>
      <c r="CG31" s="638"/>
      <c r="CH31" s="638"/>
      <c r="CI31" s="638"/>
      <c r="CJ31" s="638"/>
      <c r="CK31" s="638"/>
      <c r="CL31" s="638"/>
      <c r="CM31" s="638"/>
      <c r="CN31" s="638"/>
      <c r="CO31" s="638"/>
      <c r="CP31" s="638"/>
      <c r="CQ31" s="639"/>
      <c r="CR31" s="623">
        <v>197611</v>
      </c>
      <c r="CS31" s="655"/>
      <c r="CT31" s="655"/>
      <c r="CU31" s="655"/>
      <c r="CV31" s="655"/>
      <c r="CW31" s="655"/>
      <c r="CX31" s="655"/>
      <c r="CY31" s="656"/>
      <c r="CZ31" s="657">
        <v>0.9</v>
      </c>
      <c r="DA31" s="658"/>
      <c r="DB31" s="658"/>
      <c r="DC31" s="659"/>
      <c r="DD31" s="632">
        <v>197611</v>
      </c>
      <c r="DE31" s="655"/>
      <c r="DF31" s="655"/>
      <c r="DG31" s="655"/>
      <c r="DH31" s="655"/>
      <c r="DI31" s="655"/>
      <c r="DJ31" s="655"/>
      <c r="DK31" s="656"/>
      <c r="DL31" s="632">
        <v>197611</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1148465</v>
      </c>
      <c r="S32" s="624"/>
      <c r="T32" s="624"/>
      <c r="U32" s="624"/>
      <c r="V32" s="624"/>
      <c r="W32" s="624"/>
      <c r="X32" s="624"/>
      <c r="Y32" s="625"/>
      <c r="Z32" s="626">
        <v>4.9000000000000004</v>
      </c>
      <c r="AA32" s="626"/>
      <c r="AB32" s="626"/>
      <c r="AC32" s="626"/>
      <c r="AD32" s="627">
        <v>3928</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95.5</v>
      </c>
      <c r="BH32" s="691"/>
      <c r="BI32" s="691"/>
      <c r="BJ32" s="691"/>
      <c r="BK32" s="691"/>
      <c r="BL32" s="691"/>
      <c r="BM32" s="692">
        <v>78.400000000000006</v>
      </c>
      <c r="BN32" s="691"/>
      <c r="BO32" s="691"/>
      <c r="BP32" s="691"/>
      <c r="BQ32" s="693"/>
      <c r="BR32" s="690">
        <v>91.7</v>
      </c>
      <c r="BS32" s="691"/>
      <c r="BT32" s="691"/>
      <c r="BU32" s="691"/>
      <c r="BV32" s="691"/>
      <c r="BW32" s="691"/>
      <c r="BX32" s="692">
        <v>47.1</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1642700</v>
      </c>
      <c r="S33" s="624"/>
      <c r="T33" s="624"/>
      <c r="U33" s="624"/>
      <c r="V33" s="624"/>
      <c r="W33" s="624"/>
      <c r="X33" s="624"/>
      <c r="Y33" s="625"/>
      <c r="Z33" s="626">
        <v>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11713684</v>
      </c>
      <c r="CS33" s="655"/>
      <c r="CT33" s="655"/>
      <c r="CU33" s="655"/>
      <c r="CV33" s="655"/>
      <c r="CW33" s="655"/>
      <c r="CX33" s="655"/>
      <c r="CY33" s="656"/>
      <c r="CZ33" s="657">
        <v>54.9</v>
      </c>
      <c r="DA33" s="658"/>
      <c r="DB33" s="658"/>
      <c r="DC33" s="659"/>
      <c r="DD33" s="632">
        <v>9534793</v>
      </c>
      <c r="DE33" s="655"/>
      <c r="DF33" s="655"/>
      <c r="DG33" s="655"/>
      <c r="DH33" s="655"/>
      <c r="DI33" s="655"/>
      <c r="DJ33" s="655"/>
      <c r="DK33" s="656"/>
      <c r="DL33" s="632">
        <v>4838482</v>
      </c>
      <c r="DM33" s="655"/>
      <c r="DN33" s="655"/>
      <c r="DO33" s="655"/>
      <c r="DP33" s="655"/>
      <c r="DQ33" s="655"/>
      <c r="DR33" s="655"/>
      <c r="DS33" s="655"/>
      <c r="DT33" s="655"/>
      <c r="DU33" s="655"/>
      <c r="DV33" s="656"/>
      <c r="DW33" s="628">
        <v>33.1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2626351</v>
      </c>
      <c r="CS34" s="624"/>
      <c r="CT34" s="624"/>
      <c r="CU34" s="624"/>
      <c r="CV34" s="624"/>
      <c r="CW34" s="624"/>
      <c r="CX34" s="624"/>
      <c r="CY34" s="625"/>
      <c r="CZ34" s="657">
        <v>12.3</v>
      </c>
      <c r="DA34" s="658"/>
      <c r="DB34" s="658"/>
      <c r="DC34" s="659"/>
      <c r="DD34" s="632">
        <v>2065984</v>
      </c>
      <c r="DE34" s="624"/>
      <c r="DF34" s="624"/>
      <c r="DG34" s="624"/>
      <c r="DH34" s="624"/>
      <c r="DI34" s="624"/>
      <c r="DJ34" s="624"/>
      <c r="DK34" s="625"/>
      <c r="DL34" s="632">
        <v>1226149</v>
      </c>
      <c r="DM34" s="624"/>
      <c r="DN34" s="624"/>
      <c r="DO34" s="624"/>
      <c r="DP34" s="624"/>
      <c r="DQ34" s="624"/>
      <c r="DR34" s="624"/>
      <c r="DS34" s="624"/>
      <c r="DT34" s="624"/>
      <c r="DU34" s="624"/>
      <c r="DV34" s="625"/>
      <c r="DW34" s="628">
        <v>8.4</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760000</v>
      </c>
      <c r="S35" s="624"/>
      <c r="T35" s="624"/>
      <c r="U35" s="624"/>
      <c r="V35" s="624"/>
      <c r="W35" s="624"/>
      <c r="X35" s="624"/>
      <c r="Y35" s="625"/>
      <c r="Z35" s="626">
        <v>3.2</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2864725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281028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997109</v>
      </c>
      <c r="CS35" s="655"/>
      <c r="CT35" s="655"/>
      <c r="CU35" s="655"/>
      <c r="CV35" s="655"/>
      <c r="CW35" s="655"/>
      <c r="CX35" s="655"/>
      <c r="CY35" s="656"/>
      <c r="CZ35" s="657">
        <v>4.7</v>
      </c>
      <c r="DA35" s="658"/>
      <c r="DB35" s="658"/>
      <c r="DC35" s="659"/>
      <c r="DD35" s="632">
        <v>752831</v>
      </c>
      <c r="DE35" s="655"/>
      <c r="DF35" s="655"/>
      <c r="DG35" s="655"/>
      <c r="DH35" s="655"/>
      <c r="DI35" s="655"/>
      <c r="DJ35" s="655"/>
      <c r="DK35" s="656"/>
      <c r="DL35" s="632">
        <v>746613</v>
      </c>
      <c r="DM35" s="655"/>
      <c r="DN35" s="655"/>
      <c r="DO35" s="655"/>
      <c r="DP35" s="655"/>
      <c r="DQ35" s="655"/>
      <c r="DR35" s="655"/>
      <c r="DS35" s="655"/>
      <c r="DT35" s="655"/>
      <c r="DU35" s="655"/>
      <c r="DV35" s="656"/>
      <c r="DW35" s="628">
        <v>5.0999999999999996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23488496</v>
      </c>
      <c r="S36" s="696"/>
      <c r="T36" s="696"/>
      <c r="U36" s="696"/>
      <c r="V36" s="696"/>
      <c r="W36" s="696"/>
      <c r="X36" s="696"/>
      <c r="Y36" s="697"/>
      <c r="Z36" s="698">
        <v>100</v>
      </c>
      <c r="AA36" s="698"/>
      <c r="AB36" s="698"/>
      <c r="AC36" s="698"/>
      <c r="AD36" s="699">
        <v>13877609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1176182</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149401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2889688</v>
      </c>
      <c r="CS36" s="624"/>
      <c r="CT36" s="624"/>
      <c r="CU36" s="624"/>
      <c r="CV36" s="624"/>
      <c r="CW36" s="624"/>
      <c r="CX36" s="624"/>
      <c r="CY36" s="625"/>
      <c r="CZ36" s="657">
        <v>13.5</v>
      </c>
      <c r="DA36" s="658"/>
      <c r="DB36" s="658"/>
      <c r="DC36" s="659"/>
      <c r="DD36" s="632">
        <v>2643963</v>
      </c>
      <c r="DE36" s="624"/>
      <c r="DF36" s="624"/>
      <c r="DG36" s="624"/>
      <c r="DH36" s="624"/>
      <c r="DI36" s="624"/>
      <c r="DJ36" s="624"/>
      <c r="DK36" s="625"/>
      <c r="DL36" s="632">
        <v>1626610</v>
      </c>
      <c r="DM36" s="624"/>
      <c r="DN36" s="624"/>
      <c r="DO36" s="624"/>
      <c r="DP36" s="624"/>
      <c r="DQ36" s="624"/>
      <c r="DR36" s="624"/>
      <c r="DS36" s="624"/>
      <c r="DT36" s="624"/>
      <c r="DU36" s="624"/>
      <c r="DV36" s="625"/>
      <c r="DW36" s="628">
        <v>11.1</v>
      </c>
      <c r="DX36" s="653"/>
      <c r="DY36" s="653"/>
      <c r="DZ36" s="653"/>
      <c r="EA36" s="653"/>
      <c r="EB36" s="653"/>
      <c r="EC36" s="654"/>
    </row>
    <row r="37" spans="2:133" ht="11.25" customHeight="1">
      <c r="AQ37" s="702" t="s">
        <v>313</v>
      </c>
      <c r="AR37" s="703"/>
      <c r="AS37" s="703"/>
      <c r="AT37" s="703"/>
      <c r="AU37" s="703"/>
      <c r="AV37" s="703"/>
      <c r="AW37" s="703"/>
      <c r="AX37" s="703"/>
      <c r="AY37" s="704"/>
      <c r="AZ37" s="623">
        <v>179427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4795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780393</v>
      </c>
      <c r="CS37" s="655"/>
      <c r="CT37" s="655"/>
      <c r="CU37" s="655"/>
      <c r="CV37" s="655"/>
      <c r="CW37" s="655"/>
      <c r="CX37" s="655"/>
      <c r="CY37" s="656"/>
      <c r="CZ37" s="657">
        <v>3.7</v>
      </c>
      <c r="DA37" s="658"/>
      <c r="DB37" s="658"/>
      <c r="DC37" s="659"/>
      <c r="DD37" s="632">
        <v>774427</v>
      </c>
      <c r="DE37" s="655"/>
      <c r="DF37" s="655"/>
      <c r="DG37" s="655"/>
      <c r="DH37" s="655"/>
      <c r="DI37" s="655"/>
      <c r="DJ37" s="655"/>
      <c r="DK37" s="656"/>
      <c r="DL37" s="632">
        <v>774255</v>
      </c>
      <c r="DM37" s="655"/>
      <c r="DN37" s="655"/>
      <c r="DO37" s="655"/>
      <c r="DP37" s="655"/>
      <c r="DQ37" s="655"/>
      <c r="DR37" s="655"/>
      <c r="DS37" s="655"/>
      <c r="DT37" s="655"/>
      <c r="DU37" s="655"/>
      <c r="DV37" s="656"/>
      <c r="DW37" s="628">
        <v>5.3</v>
      </c>
      <c r="DX37" s="653"/>
      <c r="DY37" s="653"/>
      <c r="DZ37" s="653"/>
      <c r="EA37" s="653"/>
      <c r="EB37" s="653"/>
      <c r="EC37" s="654"/>
    </row>
    <row r="38" spans="2:133" ht="11.25" customHeight="1">
      <c r="AQ38" s="702" t="s">
        <v>316</v>
      </c>
      <c r="AR38" s="703"/>
      <c r="AS38" s="703"/>
      <c r="AT38" s="703"/>
      <c r="AU38" s="703"/>
      <c r="AV38" s="703"/>
      <c r="AW38" s="703"/>
      <c r="AX38" s="703"/>
      <c r="AY38" s="704"/>
      <c r="AZ38" s="623">
        <v>104257</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7797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1581661</v>
      </c>
      <c r="CS38" s="624"/>
      <c r="CT38" s="624"/>
      <c r="CU38" s="624"/>
      <c r="CV38" s="624"/>
      <c r="CW38" s="624"/>
      <c r="CX38" s="624"/>
      <c r="CY38" s="625"/>
      <c r="CZ38" s="657">
        <v>7.4</v>
      </c>
      <c r="DA38" s="658"/>
      <c r="DB38" s="658"/>
      <c r="DC38" s="659"/>
      <c r="DD38" s="632">
        <v>1377839</v>
      </c>
      <c r="DE38" s="624"/>
      <c r="DF38" s="624"/>
      <c r="DG38" s="624"/>
      <c r="DH38" s="624"/>
      <c r="DI38" s="624"/>
      <c r="DJ38" s="624"/>
      <c r="DK38" s="625"/>
      <c r="DL38" s="632">
        <v>1239110</v>
      </c>
      <c r="DM38" s="624"/>
      <c r="DN38" s="624"/>
      <c r="DO38" s="624"/>
      <c r="DP38" s="624"/>
      <c r="DQ38" s="624"/>
      <c r="DR38" s="624"/>
      <c r="DS38" s="624"/>
      <c r="DT38" s="624"/>
      <c r="DU38" s="624"/>
      <c r="DV38" s="625"/>
      <c r="DW38" s="628">
        <v>8.5</v>
      </c>
      <c r="DX38" s="653"/>
      <c r="DY38" s="653"/>
      <c r="DZ38" s="653"/>
      <c r="EA38" s="653"/>
      <c r="EB38" s="653"/>
      <c r="EC38" s="654"/>
    </row>
    <row r="39" spans="2:133" ht="11.25" customHeight="1">
      <c r="AQ39" s="702" t="s">
        <v>319</v>
      </c>
      <c r="AR39" s="703"/>
      <c r="AS39" s="703"/>
      <c r="AT39" s="703"/>
      <c r="AU39" s="703"/>
      <c r="AV39" s="703"/>
      <c r="AW39" s="703"/>
      <c r="AX39" s="703"/>
      <c r="AY39" s="704"/>
      <c r="AZ39" s="623">
        <v>2625</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2726731</v>
      </c>
      <c r="CS39" s="655"/>
      <c r="CT39" s="655"/>
      <c r="CU39" s="655"/>
      <c r="CV39" s="655"/>
      <c r="CW39" s="655"/>
      <c r="CX39" s="655"/>
      <c r="CY39" s="656"/>
      <c r="CZ39" s="657">
        <v>12.8</v>
      </c>
      <c r="DA39" s="658"/>
      <c r="DB39" s="658"/>
      <c r="DC39" s="659"/>
      <c r="DD39" s="632">
        <v>2618240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334279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892144</v>
      </c>
      <c r="CS40" s="624"/>
      <c r="CT40" s="624"/>
      <c r="CU40" s="624"/>
      <c r="CV40" s="624"/>
      <c r="CW40" s="624"/>
      <c r="CX40" s="624"/>
      <c r="CY40" s="625"/>
      <c r="CZ40" s="657">
        <v>4.2</v>
      </c>
      <c r="DA40" s="658"/>
      <c r="DB40" s="658"/>
      <c r="DC40" s="659"/>
      <c r="DD40" s="632">
        <v>75936</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1067955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2446469</v>
      </c>
      <c r="CS42" s="624"/>
      <c r="CT42" s="624"/>
      <c r="CU42" s="624"/>
      <c r="CV42" s="624"/>
      <c r="CW42" s="624"/>
      <c r="CX42" s="624"/>
      <c r="CY42" s="625"/>
      <c r="CZ42" s="657">
        <v>11.5</v>
      </c>
      <c r="DA42" s="706"/>
      <c r="DB42" s="706"/>
      <c r="DC42" s="707"/>
      <c r="DD42" s="632">
        <v>1201192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53520</v>
      </c>
      <c r="CS43" s="655"/>
      <c r="CT43" s="655"/>
      <c r="CU43" s="655"/>
      <c r="CV43" s="655"/>
      <c r="CW43" s="655"/>
      <c r="CX43" s="655"/>
      <c r="CY43" s="656"/>
      <c r="CZ43" s="657">
        <v>0.3</v>
      </c>
      <c r="DA43" s="658"/>
      <c r="DB43" s="658"/>
      <c r="DC43" s="659"/>
      <c r="DD43" s="632">
        <v>53520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2428091</v>
      </c>
      <c r="CS44" s="624"/>
      <c r="CT44" s="624"/>
      <c r="CU44" s="624"/>
      <c r="CV44" s="624"/>
      <c r="CW44" s="624"/>
      <c r="CX44" s="624"/>
      <c r="CY44" s="625"/>
      <c r="CZ44" s="657">
        <v>11.4</v>
      </c>
      <c r="DA44" s="706"/>
      <c r="DB44" s="706"/>
      <c r="DC44" s="707"/>
      <c r="DD44" s="632">
        <v>1183126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798898</v>
      </c>
      <c r="CS45" s="655"/>
      <c r="CT45" s="655"/>
      <c r="CU45" s="655"/>
      <c r="CV45" s="655"/>
      <c r="CW45" s="655"/>
      <c r="CX45" s="655"/>
      <c r="CY45" s="656"/>
      <c r="CZ45" s="657">
        <v>3.7</v>
      </c>
      <c r="DA45" s="658"/>
      <c r="DB45" s="658"/>
      <c r="DC45" s="659"/>
      <c r="DD45" s="632">
        <v>413698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1612803</v>
      </c>
      <c r="CS46" s="624"/>
      <c r="CT46" s="624"/>
      <c r="CU46" s="624"/>
      <c r="CV46" s="624"/>
      <c r="CW46" s="624"/>
      <c r="CX46" s="624"/>
      <c r="CY46" s="625"/>
      <c r="CZ46" s="657">
        <v>7.6</v>
      </c>
      <c r="DA46" s="706"/>
      <c r="DB46" s="706"/>
      <c r="DC46" s="707"/>
      <c r="DD46" s="632">
        <v>755798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18378</v>
      </c>
      <c r="CS47" s="655"/>
      <c r="CT47" s="655"/>
      <c r="CU47" s="655"/>
      <c r="CV47" s="655"/>
      <c r="CW47" s="655"/>
      <c r="CX47" s="655"/>
      <c r="CY47" s="656"/>
      <c r="CZ47" s="657">
        <v>0.1</v>
      </c>
      <c r="DA47" s="658"/>
      <c r="DB47" s="658"/>
      <c r="DC47" s="659"/>
      <c r="DD47" s="632">
        <v>18066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21344700</v>
      </c>
      <c r="CS49" s="691"/>
      <c r="CT49" s="691"/>
      <c r="CU49" s="691"/>
      <c r="CV49" s="691"/>
      <c r="CW49" s="691"/>
      <c r="CX49" s="691"/>
      <c r="CY49" s="718"/>
      <c r="CZ49" s="719">
        <v>100</v>
      </c>
      <c r="DA49" s="720"/>
      <c r="DB49" s="720"/>
      <c r="DC49" s="721"/>
      <c r="DD49" s="722">
        <v>16151043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23" sqref="AU23:AY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23739</v>
      </c>
      <c r="R7" s="753"/>
      <c r="S7" s="753"/>
      <c r="T7" s="753"/>
      <c r="U7" s="753"/>
      <c r="V7" s="753">
        <v>21595</v>
      </c>
      <c r="W7" s="753"/>
      <c r="X7" s="753"/>
      <c r="Y7" s="753"/>
      <c r="Z7" s="753"/>
      <c r="AA7" s="753">
        <v>2144</v>
      </c>
      <c r="AB7" s="753"/>
      <c r="AC7" s="753"/>
      <c r="AD7" s="753"/>
      <c r="AE7" s="754"/>
      <c r="AF7" s="755">
        <v>2073</v>
      </c>
      <c r="AG7" s="756"/>
      <c r="AH7" s="756"/>
      <c r="AI7" s="756"/>
      <c r="AJ7" s="757"/>
      <c r="AK7" s="792">
        <v>42</v>
      </c>
      <c r="AL7" s="793"/>
      <c r="AM7" s="793"/>
      <c r="AN7" s="793"/>
      <c r="AO7" s="793"/>
      <c r="AP7" s="793">
        <v>19746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557</v>
      </c>
      <c r="BT7" s="797"/>
      <c r="BU7" s="797"/>
      <c r="BV7" s="797"/>
      <c r="BW7" s="797"/>
      <c r="BX7" s="797"/>
      <c r="BY7" s="797"/>
      <c r="BZ7" s="797"/>
      <c r="CA7" s="797"/>
      <c r="CB7" s="797"/>
      <c r="CC7" s="797"/>
      <c r="CD7" s="797"/>
      <c r="CE7" s="797"/>
      <c r="CF7" s="797"/>
      <c r="CG7" s="798"/>
      <c r="CH7" s="789">
        <v>15</v>
      </c>
      <c r="CI7" s="790"/>
      <c r="CJ7" s="790"/>
      <c r="CK7" s="790"/>
      <c r="CL7" s="791"/>
      <c r="CM7" s="789">
        <v>185</v>
      </c>
      <c r="CN7" s="790"/>
      <c r="CO7" s="790"/>
      <c r="CP7" s="790"/>
      <c r="CQ7" s="791"/>
      <c r="CR7" s="789">
        <v>20</v>
      </c>
      <c r="CS7" s="790"/>
      <c r="CT7" s="790"/>
      <c r="CU7" s="790"/>
      <c r="CV7" s="791"/>
      <c r="CW7" s="789" t="s">
        <v>490</v>
      </c>
      <c r="CX7" s="790"/>
      <c r="CY7" s="790"/>
      <c r="CZ7" s="790"/>
      <c r="DA7" s="791"/>
      <c r="DB7" s="789" t="s">
        <v>490</v>
      </c>
      <c r="DC7" s="790"/>
      <c r="DD7" s="790"/>
      <c r="DE7" s="790"/>
      <c r="DF7" s="791"/>
      <c r="DG7" s="789" t="s">
        <v>490</v>
      </c>
      <c r="DH7" s="790"/>
      <c r="DI7" s="790"/>
      <c r="DJ7" s="790"/>
      <c r="DK7" s="791"/>
      <c r="DL7" s="789" t="s">
        <v>490</v>
      </c>
      <c r="DM7" s="790"/>
      <c r="DN7" s="790"/>
      <c r="DO7" s="790"/>
      <c r="DP7" s="791"/>
      <c r="DQ7" s="789" t="s">
        <v>490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t="s">
        <v>561</v>
      </c>
      <c r="CI8" s="800"/>
      <c r="CJ8" s="800"/>
      <c r="CK8" s="800"/>
      <c r="CL8" s="801"/>
      <c r="CM8" s="799">
        <v>26</v>
      </c>
      <c r="CN8" s="800"/>
      <c r="CO8" s="800"/>
      <c r="CP8" s="800"/>
      <c r="CQ8" s="801"/>
      <c r="CR8" s="799">
        <v>16</v>
      </c>
      <c r="CS8" s="800"/>
      <c r="CT8" s="800"/>
      <c r="CU8" s="800"/>
      <c r="CV8" s="801"/>
      <c r="CW8" s="799" t="s">
        <v>490</v>
      </c>
      <c r="CX8" s="800"/>
      <c r="CY8" s="800"/>
      <c r="CZ8" s="800"/>
      <c r="DA8" s="801"/>
      <c r="DB8" s="799" t="s">
        <v>490</v>
      </c>
      <c r="DC8" s="800"/>
      <c r="DD8" s="800"/>
      <c r="DE8" s="800"/>
      <c r="DF8" s="801"/>
      <c r="DG8" s="799" t="s">
        <v>490</v>
      </c>
      <c r="DH8" s="800"/>
      <c r="DI8" s="800"/>
      <c r="DJ8" s="800"/>
      <c r="DK8" s="801"/>
      <c r="DL8" s="799" t="s">
        <v>490</v>
      </c>
      <c r="DM8" s="800"/>
      <c r="DN8" s="800"/>
      <c r="DO8" s="800"/>
      <c r="DP8" s="801"/>
      <c r="DQ8" s="799" t="s">
        <v>490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559</v>
      </c>
      <c r="BT9" s="787"/>
      <c r="BU9" s="787"/>
      <c r="BV9" s="787"/>
      <c r="BW9" s="787"/>
      <c r="BX9" s="787"/>
      <c r="BY9" s="787"/>
      <c r="BZ9" s="787"/>
      <c r="CA9" s="787"/>
      <c r="CB9" s="787"/>
      <c r="CC9" s="787"/>
      <c r="CD9" s="787"/>
      <c r="CE9" s="787"/>
      <c r="CF9" s="787"/>
      <c r="CG9" s="788"/>
      <c r="CH9" s="799">
        <v>1</v>
      </c>
      <c r="CI9" s="800"/>
      <c r="CJ9" s="800"/>
      <c r="CK9" s="800"/>
      <c r="CL9" s="801"/>
      <c r="CM9" s="799">
        <v>180</v>
      </c>
      <c r="CN9" s="800"/>
      <c r="CO9" s="800"/>
      <c r="CP9" s="800"/>
      <c r="CQ9" s="801"/>
      <c r="CR9" s="799">
        <v>89</v>
      </c>
      <c r="CS9" s="800"/>
      <c r="CT9" s="800"/>
      <c r="CU9" s="800"/>
      <c r="CV9" s="801"/>
      <c r="CW9" s="799" t="s">
        <v>490</v>
      </c>
      <c r="CX9" s="800"/>
      <c r="CY9" s="800"/>
      <c r="CZ9" s="800"/>
      <c r="DA9" s="801"/>
      <c r="DB9" s="799" t="s">
        <v>490</v>
      </c>
      <c r="DC9" s="800"/>
      <c r="DD9" s="800"/>
      <c r="DE9" s="800"/>
      <c r="DF9" s="801"/>
      <c r="DG9" s="799" t="s">
        <v>490</v>
      </c>
      <c r="DH9" s="800"/>
      <c r="DI9" s="800"/>
      <c r="DJ9" s="800"/>
      <c r="DK9" s="801"/>
      <c r="DL9" s="799" t="s">
        <v>490</v>
      </c>
      <c r="DM9" s="800"/>
      <c r="DN9" s="800"/>
      <c r="DO9" s="800"/>
      <c r="DP9" s="801"/>
      <c r="DQ9" s="799" t="s">
        <v>490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560</v>
      </c>
      <c r="BT10" s="787"/>
      <c r="BU10" s="787"/>
      <c r="BV10" s="787"/>
      <c r="BW10" s="787"/>
      <c r="BX10" s="787"/>
      <c r="BY10" s="787"/>
      <c r="BZ10" s="787"/>
      <c r="CA10" s="787"/>
      <c r="CB10" s="787"/>
      <c r="CC10" s="787"/>
      <c r="CD10" s="787"/>
      <c r="CE10" s="787"/>
      <c r="CF10" s="787"/>
      <c r="CG10" s="788"/>
      <c r="CH10" s="799">
        <v>0</v>
      </c>
      <c r="CI10" s="800"/>
      <c r="CJ10" s="800"/>
      <c r="CK10" s="800"/>
      <c r="CL10" s="801"/>
      <c r="CM10" s="799">
        <v>18</v>
      </c>
      <c r="CN10" s="800"/>
      <c r="CO10" s="800"/>
      <c r="CP10" s="800"/>
      <c r="CQ10" s="801"/>
      <c r="CR10" s="799">
        <v>5</v>
      </c>
      <c r="CS10" s="800"/>
      <c r="CT10" s="800"/>
      <c r="CU10" s="800"/>
      <c r="CV10" s="801"/>
      <c r="CW10" s="799" t="s">
        <v>490</v>
      </c>
      <c r="CX10" s="800"/>
      <c r="CY10" s="800"/>
      <c r="CZ10" s="800"/>
      <c r="DA10" s="801"/>
      <c r="DB10" s="799" t="s">
        <v>490</v>
      </c>
      <c r="DC10" s="800"/>
      <c r="DD10" s="800"/>
      <c r="DE10" s="800"/>
      <c r="DF10" s="801"/>
      <c r="DG10" s="799" t="s">
        <v>490</v>
      </c>
      <c r="DH10" s="800"/>
      <c r="DI10" s="800"/>
      <c r="DJ10" s="800"/>
      <c r="DK10" s="801"/>
      <c r="DL10" s="799" t="s">
        <v>490</v>
      </c>
      <c r="DM10" s="800"/>
      <c r="DN10" s="800"/>
      <c r="DO10" s="800"/>
      <c r="DP10" s="801"/>
      <c r="DQ10" s="799" t="s">
        <v>490</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23489</v>
      </c>
      <c r="R23" s="812"/>
      <c r="S23" s="812"/>
      <c r="T23" s="812"/>
      <c r="U23" s="812"/>
      <c r="V23" s="812">
        <v>21345</v>
      </c>
      <c r="W23" s="812"/>
      <c r="X23" s="812"/>
      <c r="Y23" s="812"/>
      <c r="Z23" s="812"/>
      <c r="AA23" s="812">
        <v>2144</v>
      </c>
      <c r="AB23" s="812"/>
      <c r="AC23" s="812"/>
      <c r="AD23" s="812"/>
      <c r="AE23" s="813"/>
      <c r="AF23" s="814">
        <v>2073</v>
      </c>
      <c r="AG23" s="812"/>
      <c r="AH23" s="812"/>
      <c r="AI23" s="812"/>
      <c r="AJ23" s="815"/>
      <c r="AK23" s="816"/>
      <c r="AL23" s="817"/>
      <c r="AM23" s="817"/>
      <c r="AN23" s="817"/>
      <c r="AO23" s="817"/>
      <c r="AP23" s="812">
        <v>19746</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4270</v>
      </c>
      <c r="R28" s="841"/>
      <c r="S28" s="841"/>
      <c r="T28" s="841"/>
      <c r="U28" s="841"/>
      <c r="V28" s="841">
        <v>3989</v>
      </c>
      <c r="W28" s="841"/>
      <c r="X28" s="841"/>
      <c r="Y28" s="841"/>
      <c r="Z28" s="841"/>
      <c r="AA28" s="841">
        <v>281</v>
      </c>
      <c r="AB28" s="841"/>
      <c r="AC28" s="841"/>
      <c r="AD28" s="841"/>
      <c r="AE28" s="842"/>
      <c r="AF28" s="843">
        <v>281</v>
      </c>
      <c r="AG28" s="841"/>
      <c r="AH28" s="841"/>
      <c r="AI28" s="841"/>
      <c r="AJ28" s="844"/>
      <c r="AK28" s="845">
        <v>334</v>
      </c>
      <c r="AL28" s="836"/>
      <c r="AM28" s="836"/>
      <c r="AN28" s="836"/>
      <c r="AO28" s="836"/>
      <c r="AP28" s="836" t="s">
        <v>490</v>
      </c>
      <c r="AQ28" s="836"/>
      <c r="AR28" s="836"/>
      <c r="AS28" s="836"/>
      <c r="AT28" s="836"/>
      <c r="AU28" s="836" t="s">
        <v>490</v>
      </c>
      <c r="AV28" s="836"/>
      <c r="AW28" s="836"/>
      <c r="AX28" s="836"/>
      <c r="AY28" s="836"/>
      <c r="AZ28" s="837" t="s">
        <v>490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338</v>
      </c>
      <c r="R29" s="777"/>
      <c r="S29" s="777"/>
      <c r="T29" s="777"/>
      <c r="U29" s="777"/>
      <c r="V29" s="777">
        <v>337</v>
      </c>
      <c r="W29" s="777"/>
      <c r="X29" s="777"/>
      <c r="Y29" s="777"/>
      <c r="Z29" s="777"/>
      <c r="AA29" s="777">
        <v>1</v>
      </c>
      <c r="AB29" s="777"/>
      <c r="AC29" s="777"/>
      <c r="AD29" s="777"/>
      <c r="AE29" s="778"/>
      <c r="AF29" s="779">
        <v>1</v>
      </c>
      <c r="AG29" s="780"/>
      <c r="AH29" s="780"/>
      <c r="AI29" s="780"/>
      <c r="AJ29" s="781"/>
      <c r="AK29" s="848">
        <v>92</v>
      </c>
      <c r="AL29" s="849"/>
      <c r="AM29" s="849"/>
      <c r="AN29" s="849"/>
      <c r="AO29" s="849"/>
      <c r="AP29" s="849" t="s">
        <v>490</v>
      </c>
      <c r="AQ29" s="849"/>
      <c r="AR29" s="849"/>
      <c r="AS29" s="849"/>
      <c r="AT29" s="849"/>
      <c r="AU29" s="849" t="s">
        <v>490</v>
      </c>
      <c r="AV29" s="849"/>
      <c r="AW29" s="849"/>
      <c r="AX29" s="849"/>
      <c r="AY29" s="849"/>
      <c r="AZ29" s="850" t="s">
        <v>490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4292</v>
      </c>
      <c r="R30" s="777"/>
      <c r="S30" s="777"/>
      <c r="T30" s="777"/>
      <c r="U30" s="777"/>
      <c r="V30" s="777">
        <v>4196</v>
      </c>
      <c r="W30" s="777"/>
      <c r="X30" s="777"/>
      <c r="Y30" s="777"/>
      <c r="Z30" s="777"/>
      <c r="AA30" s="777">
        <v>96</v>
      </c>
      <c r="AB30" s="777"/>
      <c r="AC30" s="777"/>
      <c r="AD30" s="777"/>
      <c r="AE30" s="778"/>
      <c r="AF30" s="779">
        <v>96</v>
      </c>
      <c r="AG30" s="780"/>
      <c r="AH30" s="780"/>
      <c r="AI30" s="780"/>
      <c r="AJ30" s="781"/>
      <c r="AK30" s="848">
        <v>580</v>
      </c>
      <c r="AL30" s="849"/>
      <c r="AM30" s="849"/>
      <c r="AN30" s="849"/>
      <c r="AO30" s="849"/>
      <c r="AP30" s="849" t="s">
        <v>490</v>
      </c>
      <c r="AQ30" s="849"/>
      <c r="AR30" s="849"/>
      <c r="AS30" s="849"/>
      <c r="AT30" s="849"/>
      <c r="AU30" s="849" t="s">
        <v>490</v>
      </c>
      <c r="AV30" s="849"/>
      <c r="AW30" s="849"/>
      <c r="AX30" s="849"/>
      <c r="AY30" s="849"/>
      <c r="AZ30" s="850" t="s">
        <v>490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912</v>
      </c>
      <c r="R31" s="777"/>
      <c r="S31" s="777"/>
      <c r="T31" s="777"/>
      <c r="U31" s="777"/>
      <c r="V31" s="777">
        <v>876</v>
      </c>
      <c r="W31" s="777"/>
      <c r="X31" s="777"/>
      <c r="Y31" s="777"/>
      <c r="Z31" s="777"/>
      <c r="AA31" s="777">
        <v>36</v>
      </c>
      <c r="AB31" s="777"/>
      <c r="AC31" s="777"/>
      <c r="AD31" s="777"/>
      <c r="AE31" s="778"/>
      <c r="AF31" s="779">
        <v>1031</v>
      </c>
      <c r="AG31" s="780"/>
      <c r="AH31" s="780"/>
      <c r="AI31" s="780"/>
      <c r="AJ31" s="781"/>
      <c r="AK31" s="848" t="s">
        <v>544</v>
      </c>
      <c r="AL31" s="849"/>
      <c r="AM31" s="849"/>
      <c r="AN31" s="849"/>
      <c r="AO31" s="849"/>
      <c r="AP31" s="849">
        <v>709</v>
      </c>
      <c r="AQ31" s="849"/>
      <c r="AR31" s="849"/>
      <c r="AS31" s="849"/>
      <c r="AT31" s="849"/>
      <c r="AU31" s="849" t="s">
        <v>545</v>
      </c>
      <c r="AV31" s="849"/>
      <c r="AW31" s="849"/>
      <c r="AX31" s="849"/>
      <c r="AY31" s="849"/>
      <c r="AZ31" s="850" t="s">
        <v>490</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722</v>
      </c>
      <c r="R32" s="777"/>
      <c r="S32" s="777"/>
      <c r="T32" s="777"/>
      <c r="U32" s="777"/>
      <c r="V32" s="777">
        <v>631</v>
      </c>
      <c r="W32" s="777"/>
      <c r="X32" s="777"/>
      <c r="Y32" s="777"/>
      <c r="Z32" s="777"/>
      <c r="AA32" s="777">
        <v>91</v>
      </c>
      <c r="AB32" s="777"/>
      <c r="AC32" s="777"/>
      <c r="AD32" s="777"/>
      <c r="AE32" s="778"/>
      <c r="AF32" s="779">
        <v>1012</v>
      </c>
      <c r="AG32" s="780"/>
      <c r="AH32" s="780"/>
      <c r="AI32" s="780"/>
      <c r="AJ32" s="781"/>
      <c r="AK32" s="848">
        <v>104</v>
      </c>
      <c r="AL32" s="849"/>
      <c r="AM32" s="849"/>
      <c r="AN32" s="849"/>
      <c r="AO32" s="849"/>
      <c r="AP32" s="849">
        <v>2405</v>
      </c>
      <c r="AQ32" s="849"/>
      <c r="AR32" s="849"/>
      <c r="AS32" s="849"/>
      <c r="AT32" s="849"/>
      <c r="AU32" s="849">
        <v>87</v>
      </c>
      <c r="AV32" s="849"/>
      <c r="AW32" s="849"/>
      <c r="AX32" s="849"/>
      <c r="AY32" s="849"/>
      <c r="AZ32" s="850" t="s">
        <v>490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1705</v>
      </c>
      <c r="R33" s="777"/>
      <c r="S33" s="777"/>
      <c r="T33" s="777"/>
      <c r="U33" s="777"/>
      <c r="V33" s="777">
        <v>1265</v>
      </c>
      <c r="W33" s="777"/>
      <c r="X33" s="777"/>
      <c r="Y33" s="777"/>
      <c r="Z33" s="777"/>
      <c r="AA33" s="777">
        <v>440</v>
      </c>
      <c r="AB33" s="777"/>
      <c r="AC33" s="777"/>
      <c r="AD33" s="777"/>
      <c r="AE33" s="778"/>
      <c r="AF33" s="779">
        <v>397</v>
      </c>
      <c r="AG33" s="780"/>
      <c r="AH33" s="780"/>
      <c r="AI33" s="780"/>
      <c r="AJ33" s="781"/>
      <c r="AK33" s="848">
        <v>932</v>
      </c>
      <c r="AL33" s="849"/>
      <c r="AM33" s="849"/>
      <c r="AN33" s="849"/>
      <c r="AO33" s="849"/>
      <c r="AP33" s="849">
        <v>9141</v>
      </c>
      <c r="AQ33" s="849"/>
      <c r="AR33" s="849"/>
      <c r="AS33" s="849"/>
      <c r="AT33" s="849"/>
      <c r="AU33" s="849">
        <v>8254</v>
      </c>
      <c r="AV33" s="849"/>
      <c r="AW33" s="849"/>
      <c r="AX33" s="849"/>
      <c r="AY33" s="849"/>
      <c r="AZ33" s="850" t="s">
        <v>490</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380</v>
      </c>
      <c r="R34" s="777"/>
      <c r="S34" s="777"/>
      <c r="T34" s="777"/>
      <c r="U34" s="777"/>
      <c r="V34" s="777">
        <v>327</v>
      </c>
      <c r="W34" s="777"/>
      <c r="X34" s="777"/>
      <c r="Y34" s="777"/>
      <c r="Z34" s="777"/>
      <c r="AA34" s="777">
        <v>53</v>
      </c>
      <c r="AB34" s="777"/>
      <c r="AC34" s="777"/>
      <c r="AD34" s="777"/>
      <c r="AE34" s="778"/>
      <c r="AF34" s="779">
        <v>127</v>
      </c>
      <c r="AG34" s="780"/>
      <c r="AH34" s="780"/>
      <c r="AI34" s="780"/>
      <c r="AJ34" s="781"/>
      <c r="AK34" s="848">
        <v>244</v>
      </c>
      <c r="AL34" s="849"/>
      <c r="AM34" s="849"/>
      <c r="AN34" s="849"/>
      <c r="AO34" s="849"/>
      <c r="AP34" s="849">
        <v>3184</v>
      </c>
      <c r="AQ34" s="849"/>
      <c r="AR34" s="849"/>
      <c r="AS34" s="849"/>
      <c r="AT34" s="849"/>
      <c r="AU34" s="849">
        <v>2790</v>
      </c>
      <c r="AV34" s="849"/>
      <c r="AW34" s="849"/>
      <c r="AX34" s="849"/>
      <c r="AY34" s="849"/>
      <c r="AZ34" s="850" t="s">
        <v>490</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405</v>
      </c>
      <c r="R35" s="777"/>
      <c r="S35" s="777"/>
      <c r="T35" s="777"/>
      <c r="U35" s="777"/>
      <c r="V35" s="777">
        <v>404</v>
      </c>
      <c r="W35" s="777"/>
      <c r="X35" s="777"/>
      <c r="Y35" s="777"/>
      <c r="Z35" s="777"/>
      <c r="AA35" s="777">
        <v>1</v>
      </c>
      <c r="AB35" s="777"/>
      <c r="AC35" s="777"/>
      <c r="AD35" s="777"/>
      <c r="AE35" s="778"/>
      <c r="AF35" s="779">
        <v>1</v>
      </c>
      <c r="AG35" s="780"/>
      <c r="AH35" s="780"/>
      <c r="AI35" s="780"/>
      <c r="AJ35" s="781"/>
      <c r="AK35" s="848">
        <v>179</v>
      </c>
      <c r="AL35" s="849"/>
      <c r="AM35" s="849"/>
      <c r="AN35" s="849"/>
      <c r="AO35" s="849"/>
      <c r="AP35" s="849">
        <v>1938</v>
      </c>
      <c r="AQ35" s="849"/>
      <c r="AR35" s="849"/>
      <c r="AS35" s="849"/>
      <c r="AT35" s="849"/>
      <c r="AU35" s="849">
        <v>781</v>
      </c>
      <c r="AV35" s="849"/>
      <c r="AW35" s="849"/>
      <c r="AX35" s="849"/>
      <c r="AY35" s="849"/>
      <c r="AZ35" s="850" t="s">
        <v>490</v>
      </c>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3</v>
      </c>
      <c r="R36" s="777"/>
      <c r="S36" s="777"/>
      <c r="T36" s="777"/>
      <c r="U36" s="777"/>
      <c r="V36" s="777">
        <v>3</v>
      </c>
      <c r="W36" s="777"/>
      <c r="X36" s="777"/>
      <c r="Y36" s="777"/>
      <c r="Z36" s="777"/>
      <c r="AA36" s="777">
        <v>0</v>
      </c>
      <c r="AB36" s="777"/>
      <c r="AC36" s="777"/>
      <c r="AD36" s="777"/>
      <c r="AE36" s="778"/>
      <c r="AF36" s="779">
        <v>203</v>
      </c>
      <c r="AG36" s="780"/>
      <c r="AH36" s="780"/>
      <c r="AI36" s="780"/>
      <c r="AJ36" s="781"/>
      <c r="AK36" s="848" t="s">
        <v>490</v>
      </c>
      <c r="AL36" s="849"/>
      <c r="AM36" s="849"/>
      <c r="AN36" s="849"/>
      <c r="AO36" s="849"/>
      <c r="AP36" s="849" t="s">
        <v>490</v>
      </c>
      <c r="AQ36" s="849"/>
      <c r="AR36" s="849"/>
      <c r="AS36" s="849"/>
      <c r="AT36" s="849"/>
      <c r="AU36" s="849" t="s">
        <v>490</v>
      </c>
      <c r="AV36" s="849"/>
      <c r="AW36" s="849"/>
      <c r="AX36" s="849"/>
      <c r="AY36" s="849"/>
      <c r="AZ36" s="850" t="s">
        <v>490</v>
      </c>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3150</v>
      </c>
      <c r="AG63" s="860"/>
      <c r="AH63" s="860"/>
      <c r="AI63" s="860"/>
      <c r="AJ63" s="861"/>
      <c r="AK63" s="862"/>
      <c r="AL63" s="857"/>
      <c r="AM63" s="857"/>
      <c r="AN63" s="857"/>
      <c r="AO63" s="857"/>
      <c r="AP63" s="860">
        <v>17377</v>
      </c>
      <c r="AQ63" s="860"/>
      <c r="AR63" s="860"/>
      <c r="AS63" s="860"/>
      <c r="AT63" s="860"/>
      <c r="AU63" s="860">
        <v>11912</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2631</v>
      </c>
      <c r="R68" s="884"/>
      <c r="S68" s="884"/>
      <c r="T68" s="884"/>
      <c r="U68" s="884"/>
      <c r="V68" s="884">
        <v>2613</v>
      </c>
      <c r="W68" s="884"/>
      <c r="X68" s="884"/>
      <c r="Y68" s="884"/>
      <c r="Z68" s="884"/>
      <c r="AA68" s="884">
        <v>18</v>
      </c>
      <c r="AB68" s="884"/>
      <c r="AC68" s="884"/>
      <c r="AD68" s="884"/>
      <c r="AE68" s="884"/>
      <c r="AF68" s="884">
        <v>18</v>
      </c>
      <c r="AG68" s="884"/>
      <c r="AH68" s="884"/>
      <c r="AI68" s="884"/>
      <c r="AJ68" s="884"/>
      <c r="AK68" s="884">
        <v>38</v>
      </c>
      <c r="AL68" s="884"/>
      <c r="AM68" s="884"/>
      <c r="AN68" s="884"/>
      <c r="AO68" s="884"/>
      <c r="AP68" s="884">
        <v>1026</v>
      </c>
      <c r="AQ68" s="884"/>
      <c r="AR68" s="884"/>
      <c r="AS68" s="884"/>
      <c r="AT68" s="884"/>
      <c r="AU68" s="884">
        <v>181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418</v>
      </c>
      <c r="R69" s="849"/>
      <c r="S69" s="849"/>
      <c r="T69" s="849"/>
      <c r="U69" s="849"/>
      <c r="V69" s="849">
        <v>402</v>
      </c>
      <c r="W69" s="849"/>
      <c r="X69" s="849"/>
      <c r="Y69" s="849"/>
      <c r="Z69" s="849"/>
      <c r="AA69" s="849">
        <v>16</v>
      </c>
      <c r="AB69" s="849"/>
      <c r="AC69" s="849"/>
      <c r="AD69" s="849"/>
      <c r="AE69" s="849"/>
      <c r="AF69" s="849">
        <v>16</v>
      </c>
      <c r="AG69" s="849"/>
      <c r="AH69" s="849"/>
      <c r="AI69" s="849"/>
      <c r="AJ69" s="849"/>
      <c r="AK69" s="849" t="s">
        <v>490</v>
      </c>
      <c r="AL69" s="849"/>
      <c r="AM69" s="849"/>
      <c r="AN69" s="849"/>
      <c r="AO69" s="849"/>
      <c r="AP69" s="849" t="s">
        <v>490</v>
      </c>
      <c r="AQ69" s="849"/>
      <c r="AR69" s="849"/>
      <c r="AS69" s="849"/>
      <c r="AT69" s="849"/>
      <c r="AU69" s="849" t="s">
        <v>490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57</v>
      </c>
      <c r="R70" s="849"/>
      <c r="S70" s="849"/>
      <c r="T70" s="849"/>
      <c r="U70" s="849"/>
      <c r="V70" s="849">
        <v>10</v>
      </c>
      <c r="W70" s="849"/>
      <c r="X70" s="849"/>
      <c r="Y70" s="849"/>
      <c r="Z70" s="849"/>
      <c r="AA70" s="849">
        <v>47</v>
      </c>
      <c r="AB70" s="849"/>
      <c r="AC70" s="849"/>
      <c r="AD70" s="849"/>
      <c r="AE70" s="849"/>
      <c r="AF70" s="849">
        <v>47</v>
      </c>
      <c r="AG70" s="849"/>
      <c r="AH70" s="849"/>
      <c r="AI70" s="849"/>
      <c r="AJ70" s="849"/>
      <c r="AK70" s="849" t="s">
        <v>490</v>
      </c>
      <c r="AL70" s="849"/>
      <c r="AM70" s="849"/>
      <c r="AN70" s="849"/>
      <c r="AO70" s="849"/>
      <c r="AP70" s="849">
        <v>90</v>
      </c>
      <c r="AQ70" s="849"/>
      <c r="AR70" s="849"/>
      <c r="AS70" s="849"/>
      <c r="AT70" s="849"/>
      <c r="AU70" s="849" t="s">
        <v>490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387</v>
      </c>
      <c r="R71" s="849"/>
      <c r="S71" s="849"/>
      <c r="T71" s="849"/>
      <c r="U71" s="849"/>
      <c r="V71" s="849">
        <v>328</v>
      </c>
      <c r="W71" s="849"/>
      <c r="X71" s="849"/>
      <c r="Y71" s="849"/>
      <c r="Z71" s="849"/>
      <c r="AA71" s="849">
        <v>58</v>
      </c>
      <c r="AB71" s="849"/>
      <c r="AC71" s="849"/>
      <c r="AD71" s="849"/>
      <c r="AE71" s="849"/>
      <c r="AF71" s="849">
        <v>58</v>
      </c>
      <c r="AG71" s="849"/>
      <c r="AH71" s="849"/>
      <c r="AI71" s="849"/>
      <c r="AJ71" s="849"/>
      <c r="AK71" s="849">
        <v>85</v>
      </c>
      <c r="AL71" s="849"/>
      <c r="AM71" s="849"/>
      <c r="AN71" s="849"/>
      <c r="AO71" s="849"/>
      <c r="AP71" s="849" t="s">
        <v>490</v>
      </c>
      <c r="AQ71" s="849"/>
      <c r="AR71" s="849"/>
      <c r="AS71" s="849"/>
      <c r="AT71" s="849"/>
      <c r="AU71" s="849" t="s">
        <v>490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6012</v>
      </c>
      <c r="R72" s="849"/>
      <c r="S72" s="849"/>
      <c r="T72" s="849"/>
      <c r="U72" s="849"/>
      <c r="V72" s="849">
        <v>5999</v>
      </c>
      <c r="W72" s="849"/>
      <c r="X72" s="849"/>
      <c r="Y72" s="849"/>
      <c r="Z72" s="849"/>
      <c r="AA72" s="849">
        <v>13</v>
      </c>
      <c r="AB72" s="849"/>
      <c r="AC72" s="849"/>
      <c r="AD72" s="849"/>
      <c r="AE72" s="849"/>
      <c r="AF72" s="849">
        <v>13</v>
      </c>
      <c r="AG72" s="849"/>
      <c r="AH72" s="849"/>
      <c r="AI72" s="849"/>
      <c r="AJ72" s="849"/>
      <c r="AK72" s="849">
        <v>38</v>
      </c>
      <c r="AL72" s="849"/>
      <c r="AM72" s="849"/>
      <c r="AN72" s="849"/>
      <c r="AO72" s="849"/>
      <c r="AP72" s="849" t="s">
        <v>490</v>
      </c>
      <c r="AQ72" s="849"/>
      <c r="AR72" s="849"/>
      <c r="AS72" s="849"/>
      <c r="AT72" s="849"/>
      <c r="AU72" s="849" t="s">
        <v>490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551</v>
      </c>
      <c r="C73" s="892"/>
      <c r="D73" s="892"/>
      <c r="E73" s="892"/>
      <c r="F73" s="892"/>
      <c r="G73" s="892"/>
      <c r="H73" s="892"/>
      <c r="I73" s="892"/>
      <c r="J73" s="892"/>
      <c r="K73" s="892"/>
      <c r="L73" s="892"/>
      <c r="M73" s="892"/>
      <c r="N73" s="892"/>
      <c r="O73" s="892"/>
      <c r="P73" s="893"/>
      <c r="Q73" s="894">
        <v>1691</v>
      </c>
      <c r="R73" s="849"/>
      <c r="S73" s="849"/>
      <c r="T73" s="849"/>
      <c r="U73" s="849"/>
      <c r="V73" s="849">
        <v>1663</v>
      </c>
      <c r="W73" s="849"/>
      <c r="X73" s="849"/>
      <c r="Y73" s="849"/>
      <c r="Z73" s="849"/>
      <c r="AA73" s="849">
        <v>28</v>
      </c>
      <c r="AB73" s="849"/>
      <c r="AC73" s="849"/>
      <c r="AD73" s="849"/>
      <c r="AE73" s="849"/>
      <c r="AF73" s="849">
        <v>28</v>
      </c>
      <c r="AG73" s="849"/>
      <c r="AH73" s="849"/>
      <c r="AI73" s="849"/>
      <c r="AJ73" s="849"/>
      <c r="AK73" s="849" t="s">
        <v>490</v>
      </c>
      <c r="AL73" s="849"/>
      <c r="AM73" s="849"/>
      <c r="AN73" s="849"/>
      <c r="AO73" s="849"/>
      <c r="AP73" s="849" t="s">
        <v>490</v>
      </c>
      <c r="AQ73" s="849"/>
      <c r="AR73" s="849"/>
      <c r="AS73" s="849"/>
      <c r="AT73" s="849"/>
      <c r="AU73" s="849" t="s">
        <v>490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552</v>
      </c>
      <c r="C74" s="892"/>
      <c r="D74" s="892"/>
      <c r="E74" s="892"/>
      <c r="F74" s="892"/>
      <c r="G74" s="892"/>
      <c r="H74" s="892"/>
      <c r="I74" s="892"/>
      <c r="J74" s="892"/>
      <c r="K74" s="892"/>
      <c r="L74" s="892"/>
      <c r="M74" s="892"/>
      <c r="N74" s="892"/>
      <c r="O74" s="892"/>
      <c r="P74" s="893"/>
      <c r="Q74" s="894">
        <v>12</v>
      </c>
      <c r="R74" s="849"/>
      <c r="S74" s="849"/>
      <c r="T74" s="849"/>
      <c r="U74" s="849"/>
      <c r="V74" s="849">
        <v>12</v>
      </c>
      <c r="W74" s="849"/>
      <c r="X74" s="849"/>
      <c r="Y74" s="849"/>
      <c r="Z74" s="849"/>
      <c r="AA74" s="849">
        <v>1</v>
      </c>
      <c r="AB74" s="849"/>
      <c r="AC74" s="849"/>
      <c r="AD74" s="849"/>
      <c r="AE74" s="849"/>
      <c r="AF74" s="849">
        <v>1</v>
      </c>
      <c r="AG74" s="849"/>
      <c r="AH74" s="849"/>
      <c r="AI74" s="849"/>
      <c r="AJ74" s="849"/>
      <c r="AK74" s="849" t="s">
        <v>490</v>
      </c>
      <c r="AL74" s="849"/>
      <c r="AM74" s="849"/>
      <c r="AN74" s="849"/>
      <c r="AO74" s="849"/>
      <c r="AP74" s="849" t="s">
        <v>490</v>
      </c>
      <c r="AQ74" s="849"/>
      <c r="AR74" s="849"/>
      <c r="AS74" s="849"/>
      <c r="AT74" s="849"/>
      <c r="AU74" s="849" t="s">
        <v>490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553</v>
      </c>
      <c r="C75" s="892"/>
      <c r="D75" s="892"/>
      <c r="E75" s="892"/>
      <c r="F75" s="892"/>
      <c r="G75" s="892"/>
      <c r="H75" s="892"/>
      <c r="I75" s="892"/>
      <c r="J75" s="892"/>
      <c r="K75" s="892"/>
      <c r="L75" s="892"/>
      <c r="M75" s="892"/>
      <c r="N75" s="892"/>
      <c r="O75" s="892"/>
      <c r="P75" s="893"/>
      <c r="Q75" s="897">
        <v>11</v>
      </c>
      <c r="R75" s="898"/>
      <c r="S75" s="898"/>
      <c r="T75" s="898"/>
      <c r="U75" s="848"/>
      <c r="V75" s="899">
        <v>9</v>
      </c>
      <c r="W75" s="898"/>
      <c r="X75" s="898"/>
      <c r="Y75" s="898"/>
      <c r="Z75" s="848"/>
      <c r="AA75" s="899">
        <v>3</v>
      </c>
      <c r="AB75" s="898"/>
      <c r="AC75" s="898"/>
      <c r="AD75" s="898"/>
      <c r="AE75" s="848"/>
      <c r="AF75" s="899">
        <v>3</v>
      </c>
      <c r="AG75" s="898"/>
      <c r="AH75" s="898"/>
      <c r="AI75" s="898"/>
      <c r="AJ75" s="848"/>
      <c r="AK75" s="899" t="s">
        <v>490</v>
      </c>
      <c r="AL75" s="898"/>
      <c r="AM75" s="898"/>
      <c r="AN75" s="898"/>
      <c r="AO75" s="848"/>
      <c r="AP75" s="899" t="s">
        <v>490</v>
      </c>
      <c r="AQ75" s="898"/>
      <c r="AR75" s="898"/>
      <c r="AS75" s="898"/>
      <c r="AT75" s="848"/>
      <c r="AU75" s="899" t="s">
        <v>490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554</v>
      </c>
      <c r="C76" s="892"/>
      <c r="D76" s="892"/>
      <c r="E76" s="892"/>
      <c r="F76" s="892"/>
      <c r="G76" s="892"/>
      <c r="H76" s="892"/>
      <c r="I76" s="892"/>
      <c r="J76" s="892"/>
      <c r="K76" s="892"/>
      <c r="L76" s="892"/>
      <c r="M76" s="892"/>
      <c r="N76" s="892"/>
      <c r="O76" s="892"/>
      <c r="P76" s="893"/>
      <c r="Q76" s="897">
        <v>1265</v>
      </c>
      <c r="R76" s="898"/>
      <c r="S76" s="898"/>
      <c r="T76" s="898"/>
      <c r="U76" s="848"/>
      <c r="V76" s="899">
        <v>1243</v>
      </c>
      <c r="W76" s="898"/>
      <c r="X76" s="898"/>
      <c r="Y76" s="898"/>
      <c r="Z76" s="848"/>
      <c r="AA76" s="899">
        <v>22</v>
      </c>
      <c r="AB76" s="898"/>
      <c r="AC76" s="898"/>
      <c r="AD76" s="898"/>
      <c r="AE76" s="848"/>
      <c r="AF76" s="899">
        <v>22</v>
      </c>
      <c r="AG76" s="898"/>
      <c r="AH76" s="898"/>
      <c r="AI76" s="898"/>
      <c r="AJ76" s="848"/>
      <c r="AK76" s="899">
        <v>648</v>
      </c>
      <c r="AL76" s="898"/>
      <c r="AM76" s="898"/>
      <c r="AN76" s="898"/>
      <c r="AO76" s="848"/>
      <c r="AP76" s="899" t="s">
        <v>490</v>
      </c>
      <c r="AQ76" s="898"/>
      <c r="AR76" s="898"/>
      <c r="AS76" s="898"/>
      <c r="AT76" s="848"/>
      <c r="AU76" s="899" t="s">
        <v>490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555</v>
      </c>
      <c r="C77" s="892"/>
      <c r="D77" s="892"/>
      <c r="E77" s="892"/>
      <c r="F77" s="892"/>
      <c r="G77" s="892"/>
      <c r="H77" s="892"/>
      <c r="I77" s="892"/>
      <c r="J77" s="892"/>
      <c r="K77" s="892"/>
      <c r="L77" s="892"/>
      <c r="M77" s="892"/>
      <c r="N77" s="892"/>
      <c r="O77" s="892"/>
      <c r="P77" s="893"/>
      <c r="Q77" s="897">
        <v>1263</v>
      </c>
      <c r="R77" s="898"/>
      <c r="S77" s="898"/>
      <c r="T77" s="898"/>
      <c r="U77" s="848"/>
      <c r="V77" s="899">
        <v>1213</v>
      </c>
      <c r="W77" s="898"/>
      <c r="X77" s="898"/>
      <c r="Y77" s="898"/>
      <c r="Z77" s="848"/>
      <c r="AA77" s="899">
        <v>51</v>
      </c>
      <c r="AB77" s="898"/>
      <c r="AC77" s="898"/>
      <c r="AD77" s="898"/>
      <c r="AE77" s="848"/>
      <c r="AF77" s="899">
        <v>51</v>
      </c>
      <c r="AG77" s="898"/>
      <c r="AH77" s="898"/>
      <c r="AI77" s="898"/>
      <c r="AJ77" s="848"/>
      <c r="AK77" s="899">
        <v>5</v>
      </c>
      <c r="AL77" s="898"/>
      <c r="AM77" s="898"/>
      <c r="AN77" s="898"/>
      <c r="AO77" s="848"/>
      <c r="AP77" s="899" t="s">
        <v>490</v>
      </c>
      <c r="AQ77" s="898"/>
      <c r="AR77" s="898"/>
      <c r="AS77" s="898"/>
      <c r="AT77" s="848"/>
      <c r="AU77" s="899" t="s">
        <v>490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556</v>
      </c>
      <c r="C78" s="892"/>
      <c r="D78" s="892"/>
      <c r="E78" s="892"/>
      <c r="F78" s="892"/>
      <c r="G78" s="892"/>
      <c r="H78" s="892"/>
      <c r="I78" s="892"/>
      <c r="J78" s="892"/>
      <c r="K78" s="892"/>
      <c r="L78" s="892"/>
      <c r="M78" s="892"/>
      <c r="N78" s="892"/>
      <c r="O78" s="892"/>
      <c r="P78" s="893"/>
      <c r="Q78" s="894">
        <v>266312</v>
      </c>
      <c r="R78" s="849"/>
      <c r="S78" s="849"/>
      <c r="T78" s="849"/>
      <c r="U78" s="849"/>
      <c r="V78" s="849">
        <v>260614</v>
      </c>
      <c r="W78" s="849"/>
      <c r="X78" s="849"/>
      <c r="Y78" s="849"/>
      <c r="Z78" s="849"/>
      <c r="AA78" s="849">
        <v>5698</v>
      </c>
      <c r="AB78" s="849"/>
      <c r="AC78" s="849"/>
      <c r="AD78" s="849"/>
      <c r="AE78" s="849"/>
      <c r="AF78" s="849">
        <v>5698</v>
      </c>
      <c r="AG78" s="849"/>
      <c r="AH78" s="849"/>
      <c r="AI78" s="849"/>
      <c r="AJ78" s="849"/>
      <c r="AK78" s="849">
        <v>1862</v>
      </c>
      <c r="AL78" s="849"/>
      <c r="AM78" s="849"/>
      <c r="AN78" s="849"/>
      <c r="AO78" s="849"/>
      <c r="AP78" s="849" t="s">
        <v>490</v>
      </c>
      <c r="AQ78" s="849"/>
      <c r="AR78" s="849"/>
      <c r="AS78" s="849"/>
      <c r="AT78" s="849"/>
      <c r="AU78" s="849" t="s">
        <v>490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5955</v>
      </c>
      <c r="AG88" s="860"/>
      <c r="AH88" s="860"/>
      <c r="AI88" s="860"/>
      <c r="AJ88" s="860"/>
      <c r="AK88" s="857"/>
      <c r="AL88" s="857"/>
      <c r="AM88" s="857"/>
      <c r="AN88" s="857"/>
      <c r="AO88" s="857"/>
      <c r="AP88" s="860">
        <v>1116</v>
      </c>
      <c r="AQ88" s="860"/>
      <c r="AR88" s="860"/>
      <c r="AS88" s="860"/>
      <c r="AT88" s="860"/>
      <c r="AU88" s="860">
        <v>181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130</v>
      </c>
      <c r="CS102" s="868"/>
      <c r="CT102" s="868"/>
      <c r="CU102" s="868"/>
      <c r="CV102" s="911"/>
      <c r="CW102" s="910" t="s">
        <v>562</v>
      </c>
      <c r="CX102" s="868"/>
      <c r="CY102" s="868"/>
      <c r="CZ102" s="868"/>
      <c r="DA102" s="911"/>
      <c r="DB102" s="910" t="s">
        <v>562</v>
      </c>
      <c r="DC102" s="868"/>
      <c r="DD102" s="868"/>
      <c r="DE102" s="868"/>
      <c r="DF102" s="911"/>
      <c r="DG102" s="910" t="s">
        <v>562</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285</v>
      </c>
      <c r="AG109" s="913"/>
      <c r="AH109" s="913"/>
      <c r="AI109" s="913"/>
      <c r="AJ109" s="914"/>
      <c r="AK109" s="912" t="s">
        <v>284</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285</v>
      </c>
      <c r="BW109" s="913"/>
      <c r="BX109" s="913"/>
      <c r="BY109" s="913"/>
      <c r="BZ109" s="914"/>
      <c r="CA109" s="912" t="s">
        <v>284</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285</v>
      </c>
      <c r="DM109" s="913"/>
      <c r="DN109" s="913"/>
      <c r="DO109" s="913"/>
      <c r="DP109" s="914"/>
      <c r="DQ109" s="912" t="s">
        <v>284</v>
      </c>
      <c r="DR109" s="913"/>
      <c r="DS109" s="913"/>
      <c r="DT109" s="913"/>
      <c r="DU109" s="914"/>
      <c r="DV109" s="912" t="s">
        <v>409</v>
      </c>
      <c r="DW109" s="913"/>
      <c r="DX109" s="913"/>
      <c r="DY109" s="913"/>
      <c r="DZ109" s="915"/>
    </row>
    <row r="110" spans="1:131" s="197" customFormat="1" ht="26.25" customHeight="1">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2033279</v>
      </c>
      <c r="AB110" s="920"/>
      <c r="AC110" s="920"/>
      <c r="AD110" s="920"/>
      <c r="AE110" s="921"/>
      <c r="AF110" s="922">
        <v>2025954</v>
      </c>
      <c r="AG110" s="920"/>
      <c r="AH110" s="920"/>
      <c r="AI110" s="920"/>
      <c r="AJ110" s="921"/>
      <c r="AK110" s="922">
        <v>1863933</v>
      </c>
      <c r="AL110" s="920"/>
      <c r="AM110" s="920"/>
      <c r="AN110" s="920"/>
      <c r="AO110" s="921"/>
      <c r="AP110" s="923">
        <v>17.7</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19845480</v>
      </c>
      <c r="BR110" s="957"/>
      <c r="BS110" s="957"/>
      <c r="BT110" s="957"/>
      <c r="BU110" s="957"/>
      <c r="BV110" s="957">
        <v>20067700</v>
      </c>
      <c r="BW110" s="957"/>
      <c r="BX110" s="957"/>
      <c r="BY110" s="957"/>
      <c r="BZ110" s="957"/>
      <c r="CA110" s="957">
        <v>19746012</v>
      </c>
      <c r="CB110" s="957"/>
      <c r="CC110" s="957"/>
      <c r="CD110" s="957"/>
      <c r="CE110" s="957"/>
      <c r="CF110" s="971">
        <v>187.4</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415</v>
      </c>
      <c r="DH110" s="957"/>
      <c r="DI110" s="957"/>
      <c r="DJ110" s="957"/>
      <c r="DK110" s="957"/>
      <c r="DL110" s="957" t="s">
        <v>415</v>
      </c>
      <c r="DM110" s="957"/>
      <c r="DN110" s="957"/>
      <c r="DO110" s="957"/>
      <c r="DP110" s="957"/>
      <c r="DQ110" s="957" t="s">
        <v>415</v>
      </c>
      <c r="DR110" s="957"/>
      <c r="DS110" s="957"/>
      <c r="DT110" s="957"/>
      <c r="DU110" s="957"/>
      <c r="DV110" s="958" t="s">
        <v>415</v>
      </c>
      <c r="DW110" s="958"/>
      <c r="DX110" s="958"/>
      <c r="DY110" s="958"/>
      <c r="DZ110" s="959"/>
    </row>
    <row r="111" spans="1:131" s="197"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417</v>
      </c>
      <c r="AB111" s="964"/>
      <c r="AC111" s="964"/>
      <c r="AD111" s="964"/>
      <c r="AE111" s="965"/>
      <c r="AF111" s="966" t="s">
        <v>417</v>
      </c>
      <c r="AG111" s="964"/>
      <c r="AH111" s="964"/>
      <c r="AI111" s="964"/>
      <c r="AJ111" s="965"/>
      <c r="AK111" s="966" t="s">
        <v>417</v>
      </c>
      <c r="AL111" s="964"/>
      <c r="AM111" s="964"/>
      <c r="AN111" s="964"/>
      <c r="AO111" s="965"/>
      <c r="AP111" s="967" t="s">
        <v>417</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288513</v>
      </c>
      <c r="BR111" s="950"/>
      <c r="BS111" s="950"/>
      <c r="BT111" s="950"/>
      <c r="BU111" s="950"/>
      <c r="BV111" s="950">
        <v>219496</v>
      </c>
      <c r="BW111" s="950"/>
      <c r="BX111" s="950"/>
      <c r="BY111" s="950"/>
      <c r="BZ111" s="950"/>
      <c r="CA111" s="950">
        <v>166926</v>
      </c>
      <c r="CB111" s="950"/>
      <c r="CC111" s="950"/>
      <c r="CD111" s="950"/>
      <c r="CE111" s="950"/>
      <c r="CF111" s="944">
        <v>1.6</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422</v>
      </c>
      <c r="AB112" s="989"/>
      <c r="AC112" s="989"/>
      <c r="AD112" s="989"/>
      <c r="AE112" s="990"/>
      <c r="AF112" s="991" t="s">
        <v>422</v>
      </c>
      <c r="AG112" s="989"/>
      <c r="AH112" s="989"/>
      <c r="AI112" s="989"/>
      <c r="AJ112" s="990"/>
      <c r="AK112" s="991" t="s">
        <v>422</v>
      </c>
      <c r="AL112" s="989"/>
      <c r="AM112" s="989"/>
      <c r="AN112" s="989"/>
      <c r="AO112" s="990"/>
      <c r="AP112" s="992" t="s">
        <v>422</v>
      </c>
      <c r="AQ112" s="993"/>
      <c r="AR112" s="993"/>
      <c r="AS112" s="993"/>
      <c r="AT112" s="994"/>
      <c r="AU112" s="929"/>
      <c r="AV112" s="930"/>
      <c r="AW112" s="930"/>
      <c r="AX112" s="930"/>
      <c r="AY112" s="931"/>
      <c r="AZ112" s="979" t="s">
        <v>423</v>
      </c>
      <c r="BA112" s="980"/>
      <c r="BB112" s="980"/>
      <c r="BC112" s="980"/>
      <c r="BD112" s="980"/>
      <c r="BE112" s="980"/>
      <c r="BF112" s="980"/>
      <c r="BG112" s="980"/>
      <c r="BH112" s="980"/>
      <c r="BI112" s="980"/>
      <c r="BJ112" s="980"/>
      <c r="BK112" s="980"/>
      <c r="BL112" s="980"/>
      <c r="BM112" s="980"/>
      <c r="BN112" s="980"/>
      <c r="BO112" s="980"/>
      <c r="BP112" s="981"/>
      <c r="BQ112" s="949">
        <v>13280251</v>
      </c>
      <c r="BR112" s="950"/>
      <c r="BS112" s="950"/>
      <c r="BT112" s="950"/>
      <c r="BU112" s="950"/>
      <c r="BV112" s="950">
        <v>12590939</v>
      </c>
      <c r="BW112" s="950"/>
      <c r="BX112" s="950"/>
      <c r="BY112" s="950"/>
      <c r="BZ112" s="950"/>
      <c r="CA112" s="950">
        <v>11911412</v>
      </c>
      <c r="CB112" s="950"/>
      <c r="CC112" s="950"/>
      <c r="CD112" s="950"/>
      <c r="CE112" s="950"/>
      <c r="CF112" s="944">
        <v>113</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422</v>
      </c>
      <c r="DH112" s="950"/>
      <c r="DI112" s="950"/>
      <c r="DJ112" s="950"/>
      <c r="DK112" s="950"/>
      <c r="DL112" s="950" t="s">
        <v>422</v>
      </c>
      <c r="DM112" s="950"/>
      <c r="DN112" s="950"/>
      <c r="DO112" s="950"/>
      <c r="DP112" s="950"/>
      <c r="DQ112" s="950" t="s">
        <v>422</v>
      </c>
      <c r="DR112" s="950"/>
      <c r="DS112" s="950"/>
      <c r="DT112" s="950"/>
      <c r="DU112" s="950"/>
      <c r="DV112" s="951" t="s">
        <v>422</v>
      </c>
      <c r="DW112" s="951"/>
      <c r="DX112" s="951"/>
      <c r="DY112" s="951"/>
      <c r="DZ112" s="952"/>
    </row>
    <row r="113" spans="1:130" s="197" customFormat="1" ht="26.25" customHeight="1">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1313776</v>
      </c>
      <c r="AB113" s="964"/>
      <c r="AC113" s="964"/>
      <c r="AD113" s="964"/>
      <c r="AE113" s="965"/>
      <c r="AF113" s="966">
        <v>1308614</v>
      </c>
      <c r="AG113" s="964"/>
      <c r="AH113" s="964"/>
      <c r="AI113" s="964"/>
      <c r="AJ113" s="965"/>
      <c r="AK113" s="966">
        <v>1258681</v>
      </c>
      <c r="AL113" s="964"/>
      <c r="AM113" s="964"/>
      <c r="AN113" s="964"/>
      <c r="AO113" s="965"/>
      <c r="AP113" s="967">
        <v>11.9</v>
      </c>
      <c r="AQ113" s="968"/>
      <c r="AR113" s="968"/>
      <c r="AS113" s="968"/>
      <c r="AT113" s="969"/>
      <c r="AU113" s="929"/>
      <c r="AV113" s="930"/>
      <c r="AW113" s="930"/>
      <c r="AX113" s="930"/>
      <c r="AY113" s="931"/>
      <c r="AZ113" s="979" t="s">
        <v>426</v>
      </c>
      <c r="BA113" s="980"/>
      <c r="BB113" s="980"/>
      <c r="BC113" s="980"/>
      <c r="BD113" s="980"/>
      <c r="BE113" s="980"/>
      <c r="BF113" s="980"/>
      <c r="BG113" s="980"/>
      <c r="BH113" s="980"/>
      <c r="BI113" s="980"/>
      <c r="BJ113" s="980"/>
      <c r="BK113" s="980"/>
      <c r="BL113" s="980"/>
      <c r="BM113" s="980"/>
      <c r="BN113" s="980"/>
      <c r="BO113" s="980"/>
      <c r="BP113" s="981"/>
      <c r="BQ113" s="949">
        <v>212063</v>
      </c>
      <c r="BR113" s="950"/>
      <c r="BS113" s="950"/>
      <c r="BT113" s="950"/>
      <c r="BU113" s="950"/>
      <c r="BV113" s="950">
        <v>232081</v>
      </c>
      <c r="BW113" s="950"/>
      <c r="BX113" s="950"/>
      <c r="BY113" s="950"/>
      <c r="BZ113" s="950"/>
      <c r="CA113" s="950">
        <v>180638</v>
      </c>
      <c r="CB113" s="950"/>
      <c r="CC113" s="950"/>
      <c r="CD113" s="950"/>
      <c r="CE113" s="950"/>
      <c r="CF113" s="944">
        <v>1.7</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422</v>
      </c>
      <c r="DH113" s="989"/>
      <c r="DI113" s="989"/>
      <c r="DJ113" s="989"/>
      <c r="DK113" s="990"/>
      <c r="DL113" s="991" t="s">
        <v>422</v>
      </c>
      <c r="DM113" s="989"/>
      <c r="DN113" s="989"/>
      <c r="DO113" s="989"/>
      <c r="DP113" s="990"/>
      <c r="DQ113" s="991" t="s">
        <v>422</v>
      </c>
      <c r="DR113" s="989"/>
      <c r="DS113" s="989"/>
      <c r="DT113" s="989"/>
      <c r="DU113" s="990"/>
      <c r="DV113" s="992" t="s">
        <v>422</v>
      </c>
      <c r="DW113" s="993"/>
      <c r="DX113" s="993"/>
      <c r="DY113" s="993"/>
      <c r="DZ113" s="994"/>
    </row>
    <row r="114" spans="1:130" s="197" customFormat="1" ht="26.25" customHeight="1">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70889</v>
      </c>
      <c r="AB114" s="989"/>
      <c r="AC114" s="989"/>
      <c r="AD114" s="989"/>
      <c r="AE114" s="990"/>
      <c r="AF114" s="991">
        <v>72954</v>
      </c>
      <c r="AG114" s="989"/>
      <c r="AH114" s="989"/>
      <c r="AI114" s="989"/>
      <c r="AJ114" s="990"/>
      <c r="AK114" s="991">
        <v>48989</v>
      </c>
      <c r="AL114" s="989"/>
      <c r="AM114" s="989"/>
      <c r="AN114" s="989"/>
      <c r="AO114" s="990"/>
      <c r="AP114" s="992">
        <v>0.5</v>
      </c>
      <c r="AQ114" s="993"/>
      <c r="AR114" s="993"/>
      <c r="AS114" s="993"/>
      <c r="AT114" s="994"/>
      <c r="AU114" s="929"/>
      <c r="AV114" s="930"/>
      <c r="AW114" s="930"/>
      <c r="AX114" s="930"/>
      <c r="AY114" s="931"/>
      <c r="AZ114" s="979" t="s">
        <v>429</v>
      </c>
      <c r="BA114" s="980"/>
      <c r="BB114" s="980"/>
      <c r="BC114" s="980"/>
      <c r="BD114" s="980"/>
      <c r="BE114" s="980"/>
      <c r="BF114" s="980"/>
      <c r="BG114" s="980"/>
      <c r="BH114" s="980"/>
      <c r="BI114" s="980"/>
      <c r="BJ114" s="980"/>
      <c r="BK114" s="980"/>
      <c r="BL114" s="980"/>
      <c r="BM114" s="980"/>
      <c r="BN114" s="980"/>
      <c r="BO114" s="980"/>
      <c r="BP114" s="981"/>
      <c r="BQ114" s="949">
        <v>2864813</v>
      </c>
      <c r="BR114" s="950"/>
      <c r="BS114" s="950"/>
      <c r="BT114" s="950"/>
      <c r="BU114" s="950"/>
      <c r="BV114" s="950">
        <v>2495966</v>
      </c>
      <c r="BW114" s="950"/>
      <c r="BX114" s="950"/>
      <c r="BY114" s="950"/>
      <c r="BZ114" s="950"/>
      <c r="CA114" s="950">
        <v>2371465</v>
      </c>
      <c r="CB114" s="950"/>
      <c r="CC114" s="950"/>
      <c r="CD114" s="950"/>
      <c r="CE114" s="950"/>
      <c r="CF114" s="944">
        <v>22.5</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422</v>
      </c>
      <c r="DH114" s="989"/>
      <c r="DI114" s="989"/>
      <c r="DJ114" s="989"/>
      <c r="DK114" s="990"/>
      <c r="DL114" s="991" t="s">
        <v>422</v>
      </c>
      <c r="DM114" s="989"/>
      <c r="DN114" s="989"/>
      <c r="DO114" s="989"/>
      <c r="DP114" s="990"/>
      <c r="DQ114" s="991" t="s">
        <v>422</v>
      </c>
      <c r="DR114" s="989"/>
      <c r="DS114" s="989"/>
      <c r="DT114" s="989"/>
      <c r="DU114" s="990"/>
      <c r="DV114" s="992" t="s">
        <v>422</v>
      </c>
      <c r="DW114" s="993"/>
      <c r="DX114" s="993"/>
      <c r="DY114" s="993"/>
      <c r="DZ114" s="994"/>
    </row>
    <row r="115" spans="1:130" s="197" customFormat="1" ht="26.25" customHeight="1">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62191</v>
      </c>
      <c r="AB115" s="964"/>
      <c r="AC115" s="964"/>
      <c r="AD115" s="964"/>
      <c r="AE115" s="965"/>
      <c r="AF115" s="966">
        <v>73425</v>
      </c>
      <c r="AG115" s="964"/>
      <c r="AH115" s="964"/>
      <c r="AI115" s="964"/>
      <c r="AJ115" s="965"/>
      <c r="AK115" s="966">
        <v>56004</v>
      </c>
      <c r="AL115" s="964"/>
      <c r="AM115" s="964"/>
      <c r="AN115" s="964"/>
      <c r="AO115" s="965"/>
      <c r="AP115" s="967">
        <v>0.5</v>
      </c>
      <c r="AQ115" s="968"/>
      <c r="AR115" s="968"/>
      <c r="AS115" s="968"/>
      <c r="AT115" s="969"/>
      <c r="AU115" s="929"/>
      <c r="AV115" s="930"/>
      <c r="AW115" s="930"/>
      <c r="AX115" s="930"/>
      <c r="AY115" s="931"/>
      <c r="AZ115" s="979" t="s">
        <v>432</v>
      </c>
      <c r="BA115" s="980"/>
      <c r="BB115" s="980"/>
      <c r="BC115" s="980"/>
      <c r="BD115" s="980"/>
      <c r="BE115" s="980"/>
      <c r="BF115" s="980"/>
      <c r="BG115" s="980"/>
      <c r="BH115" s="980"/>
      <c r="BI115" s="980"/>
      <c r="BJ115" s="980"/>
      <c r="BK115" s="980"/>
      <c r="BL115" s="980"/>
      <c r="BM115" s="980"/>
      <c r="BN115" s="980"/>
      <c r="BO115" s="980"/>
      <c r="BP115" s="981"/>
      <c r="BQ115" s="949" t="s">
        <v>422</v>
      </c>
      <c r="BR115" s="950"/>
      <c r="BS115" s="950"/>
      <c r="BT115" s="950"/>
      <c r="BU115" s="950"/>
      <c r="BV115" s="950" t="s">
        <v>422</v>
      </c>
      <c r="BW115" s="950"/>
      <c r="BX115" s="950"/>
      <c r="BY115" s="950"/>
      <c r="BZ115" s="950"/>
      <c r="CA115" s="950" t="s">
        <v>422</v>
      </c>
      <c r="CB115" s="950"/>
      <c r="CC115" s="950"/>
      <c r="CD115" s="950"/>
      <c r="CE115" s="950"/>
      <c r="CF115" s="944" t="s">
        <v>422</v>
      </c>
      <c r="CG115" s="945"/>
      <c r="CH115" s="945"/>
      <c r="CI115" s="945"/>
      <c r="CJ115" s="945"/>
      <c r="CK115" s="975"/>
      <c r="CL115" s="976"/>
      <c r="CM115" s="979" t="s">
        <v>433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422</v>
      </c>
      <c r="DH115" s="989"/>
      <c r="DI115" s="989"/>
      <c r="DJ115" s="989"/>
      <c r="DK115" s="990"/>
      <c r="DL115" s="991" t="s">
        <v>422</v>
      </c>
      <c r="DM115" s="989"/>
      <c r="DN115" s="989"/>
      <c r="DO115" s="989"/>
      <c r="DP115" s="990"/>
      <c r="DQ115" s="991" t="s">
        <v>422</v>
      </c>
      <c r="DR115" s="989"/>
      <c r="DS115" s="989"/>
      <c r="DT115" s="989"/>
      <c r="DU115" s="990"/>
      <c r="DV115" s="992" t="s">
        <v>422</v>
      </c>
      <c r="DW115" s="993"/>
      <c r="DX115" s="993"/>
      <c r="DY115" s="993"/>
      <c r="DZ115" s="994"/>
    </row>
    <row r="116" spans="1:130" s="197" customFormat="1" ht="26.25" customHeight="1">
      <c r="A116" s="986"/>
      <c r="B116" s="987"/>
      <c r="C116" s="1001" t="s">
        <v>434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v>
      </c>
      <c r="AB116" s="989"/>
      <c r="AC116" s="989"/>
      <c r="AD116" s="989"/>
      <c r="AE116" s="990"/>
      <c r="AF116" s="991">
        <v>5</v>
      </c>
      <c r="AG116" s="989"/>
      <c r="AH116" s="989"/>
      <c r="AI116" s="989"/>
      <c r="AJ116" s="990"/>
      <c r="AK116" s="991" t="s">
        <v>422</v>
      </c>
      <c r="AL116" s="989"/>
      <c r="AM116" s="989"/>
      <c r="AN116" s="989"/>
      <c r="AO116" s="990"/>
      <c r="AP116" s="992" t="s">
        <v>422</v>
      </c>
      <c r="AQ116" s="993"/>
      <c r="AR116" s="993"/>
      <c r="AS116" s="993"/>
      <c r="AT116" s="994"/>
      <c r="AU116" s="929"/>
      <c r="AV116" s="930"/>
      <c r="AW116" s="930"/>
      <c r="AX116" s="930"/>
      <c r="AY116" s="931"/>
      <c r="AZ116" s="979" t="s">
        <v>435</v>
      </c>
      <c r="BA116" s="980"/>
      <c r="BB116" s="980"/>
      <c r="BC116" s="980"/>
      <c r="BD116" s="980"/>
      <c r="BE116" s="980"/>
      <c r="BF116" s="980"/>
      <c r="BG116" s="980"/>
      <c r="BH116" s="980"/>
      <c r="BI116" s="980"/>
      <c r="BJ116" s="980"/>
      <c r="BK116" s="980"/>
      <c r="BL116" s="980"/>
      <c r="BM116" s="980"/>
      <c r="BN116" s="980"/>
      <c r="BO116" s="980"/>
      <c r="BP116" s="981"/>
      <c r="BQ116" s="949" t="s">
        <v>422</v>
      </c>
      <c r="BR116" s="950"/>
      <c r="BS116" s="950"/>
      <c r="BT116" s="950"/>
      <c r="BU116" s="950"/>
      <c r="BV116" s="950" t="s">
        <v>422</v>
      </c>
      <c r="BW116" s="950"/>
      <c r="BX116" s="950"/>
      <c r="BY116" s="950"/>
      <c r="BZ116" s="950"/>
      <c r="CA116" s="950" t="s">
        <v>422</v>
      </c>
      <c r="CB116" s="950"/>
      <c r="CC116" s="950"/>
      <c r="CD116" s="950"/>
      <c r="CE116" s="950"/>
      <c r="CF116" s="944" t="s">
        <v>422</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271010</v>
      </c>
      <c r="DH116" s="989"/>
      <c r="DI116" s="989"/>
      <c r="DJ116" s="989"/>
      <c r="DK116" s="990"/>
      <c r="DL116" s="991">
        <v>217687</v>
      </c>
      <c r="DM116" s="989"/>
      <c r="DN116" s="989"/>
      <c r="DO116" s="989"/>
      <c r="DP116" s="990"/>
      <c r="DQ116" s="991">
        <v>166926</v>
      </c>
      <c r="DR116" s="989"/>
      <c r="DS116" s="989"/>
      <c r="DT116" s="989"/>
      <c r="DU116" s="990"/>
      <c r="DV116" s="992">
        <v>1.6</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437</v>
      </c>
      <c r="Z117" s="914"/>
      <c r="AA117" s="1026">
        <v>3480138</v>
      </c>
      <c r="AB117" s="996"/>
      <c r="AC117" s="996"/>
      <c r="AD117" s="996"/>
      <c r="AE117" s="997"/>
      <c r="AF117" s="995">
        <v>3480952</v>
      </c>
      <c r="AG117" s="996"/>
      <c r="AH117" s="996"/>
      <c r="AI117" s="996"/>
      <c r="AJ117" s="997"/>
      <c r="AK117" s="995">
        <v>3227607</v>
      </c>
      <c r="AL117" s="996"/>
      <c r="AM117" s="996"/>
      <c r="AN117" s="996"/>
      <c r="AO117" s="997"/>
      <c r="AP117" s="998"/>
      <c r="AQ117" s="999"/>
      <c r="AR117" s="999"/>
      <c r="AS117" s="999"/>
      <c r="AT117" s="1000"/>
      <c r="AU117" s="929"/>
      <c r="AV117" s="930"/>
      <c r="AW117" s="930"/>
      <c r="AX117" s="930"/>
      <c r="AY117" s="931"/>
      <c r="AZ117" s="1025" t="s">
        <v>438</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285</v>
      </c>
      <c r="AG118" s="913"/>
      <c r="AH118" s="913"/>
      <c r="AI118" s="913"/>
      <c r="AJ118" s="914"/>
      <c r="AK118" s="912" t="s">
        <v>284</v>
      </c>
      <c r="AL118" s="913"/>
      <c r="AM118" s="913"/>
      <c r="AN118" s="913"/>
      <c r="AO118" s="914"/>
      <c r="AP118" s="1020" t="s">
        <v>409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440</v>
      </c>
      <c r="BP118" s="1024"/>
      <c r="BQ118" s="1015">
        <v>36491120</v>
      </c>
      <c r="BR118" s="1016"/>
      <c r="BS118" s="1016"/>
      <c r="BT118" s="1016"/>
      <c r="BU118" s="1016"/>
      <c r="BV118" s="1016">
        <v>35606182</v>
      </c>
      <c r="BW118" s="1016"/>
      <c r="BX118" s="1016"/>
      <c r="BY118" s="1016"/>
      <c r="BZ118" s="1016"/>
      <c r="CA118" s="1016">
        <v>34376453</v>
      </c>
      <c r="CB118" s="1016"/>
      <c r="CC118" s="1016"/>
      <c r="CD118" s="1016"/>
      <c r="CE118" s="1016"/>
      <c r="CF118" s="1017"/>
      <c r="CG118" s="1018"/>
      <c r="CH118" s="1018"/>
      <c r="CI118" s="1018"/>
      <c r="CJ118" s="1019"/>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442</v>
      </c>
      <c r="AV119" s="1008"/>
      <c r="AW119" s="1008"/>
      <c r="AX119" s="1008"/>
      <c r="AY119" s="1009"/>
      <c r="AZ119" s="970" t="s">
        <v>443</v>
      </c>
      <c r="BA119" s="917"/>
      <c r="BB119" s="917"/>
      <c r="BC119" s="917"/>
      <c r="BD119" s="917"/>
      <c r="BE119" s="917"/>
      <c r="BF119" s="917"/>
      <c r="BG119" s="917"/>
      <c r="BH119" s="917"/>
      <c r="BI119" s="917"/>
      <c r="BJ119" s="917"/>
      <c r="BK119" s="917"/>
      <c r="BL119" s="917"/>
      <c r="BM119" s="917"/>
      <c r="BN119" s="917"/>
      <c r="BO119" s="917"/>
      <c r="BP119" s="918"/>
      <c r="BQ119" s="956">
        <v>4636663</v>
      </c>
      <c r="BR119" s="957"/>
      <c r="BS119" s="957"/>
      <c r="BT119" s="957"/>
      <c r="BU119" s="957"/>
      <c r="BV119" s="957">
        <v>4889552</v>
      </c>
      <c r="BW119" s="957"/>
      <c r="BX119" s="957"/>
      <c r="BY119" s="957"/>
      <c r="BZ119" s="957"/>
      <c r="CA119" s="957">
        <v>7587902</v>
      </c>
      <c r="CB119" s="957"/>
      <c r="CC119" s="957"/>
      <c r="CD119" s="957"/>
      <c r="CE119" s="957"/>
      <c r="CF119" s="971">
        <v>72</v>
      </c>
      <c r="CG119" s="972"/>
      <c r="CH119" s="972"/>
      <c r="CI119" s="972"/>
      <c r="CJ119" s="972"/>
      <c r="CK119" s="977"/>
      <c r="CL119" s="978"/>
      <c r="CM119" s="1034" t="s">
        <v>444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17503</v>
      </c>
      <c r="DH119" s="1028"/>
      <c r="DI119" s="1028"/>
      <c r="DJ119" s="1028"/>
      <c r="DK119" s="1029"/>
      <c r="DL119" s="1030">
        <v>1809</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445</v>
      </c>
      <c r="BA120" s="980"/>
      <c r="BB120" s="980"/>
      <c r="BC120" s="980"/>
      <c r="BD120" s="980"/>
      <c r="BE120" s="980"/>
      <c r="BF120" s="980"/>
      <c r="BG120" s="980"/>
      <c r="BH120" s="980"/>
      <c r="BI120" s="980"/>
      <c r="BJ120" s="980"/>
      <c r="BK120" s="980"/>
      <c r="BL120" s="980"/>
      <c r="BM120" s="980"/>
      <c r="BN120" s="980"/>
      <c r="BO120" s="980"/>
      <c r="BP120" s="981"/>
      <c r="BQ120" s="949">
        <v>1354665</v>
      </c>
      <c r="BR120" s="950"/>
      <c r="BS120" s="950"/>
      <c r="BT120" s="950"/>
      <c r="BU120" s="950"/>
      <c r="BV120" s="950">
        <v>1233699</v>
      </c>
      <c r="BW120" s="950"/>
      <c r="BX120" s="950"/>
      <c r="BY120" s="950"/>
      <c r="BZ120" s="950"/>
      <c r="CA120" s="950">
        <v>1074579</v>
      </c>
      <c r="CB120" s="950"/>
      <c r="CC120" s="950"/>
      <c r="CD120" s="950"/>
      <c r="CE120" s="950"/>
      <c r="CF120" s="944">
        <v>10.199999999999999</v>
      </c>
      <c r="CG120" s="945"/>
      <c r="CH120" s="945"/>
      <c r="CI120" s="945"/>
      <c r="CJ120" s="945"/>
      <c r="CK120" s="1043" t="s">
        <v>446</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8811109</v>
      </c>
      <c r="DH120" s="957"/>
      <c r="DI120" s="957"/>
      <c r="DJ120" s="957"/>
      <c r="DK120" s="957"/>
      <c r="DL120" s="957">
        <v>8703548</v>
      </c>
      <c r="DM120" s="957"/>
      <c r="DN120" s="957"/>
      <c r="DO120" s="957"/>
      <c r="DP120" s="957"/>
      <c r="DQ120" s="957">
        <v>8254434</v>
      </c>
      <c r="DR120" s="957"/>
      <c r="DS120" s="957"/>
      <c r="DT120" s="957"/>
      <c r="DU120" s="957"/>
      <c r="DV120" s="958">
        <v>78.3</v>
      </c>
      <c r="DW120" s="958"/>
      <c r="DX120" s="958"/>
      <c r="DY120" s="958"/>
      <c r="DZ120" s="959"/>
    </row>
    <row r="121" spans="1:130" s="197" customFormat="1" ht="26.25" customHeight="1">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24084644</v>
      </c>
      <c r="BR121" s="1016"/>
      <c r="BS121" s="1016"/>
      <c r="BT121" s="1016"/>
      <c r="BU121" s="1016"/>
      <c r="BV121" s="1016">
        <v>24073266</v>
      </c>
      <c r="BW121" s="1016"/>
      <c r="BX121" s="1016"/>
      <c r="BY121" s="1016"/>
      <c r="BZ121" s="1016"/>
      <c r="CA121" s="1016">
        <v>23714171</v>
      </c>
      <c r="CB121" s="1016"/>
      <c r="CC121" s="1016"/>
      <c r="CD121" s="1016"/>
      <c r="CE121" s="1016"/>
      <c r="CF121" s="1054">
        <v>225</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3420246</v>
      </c>
      <c r="DH121" s="950"/>
      <c r="DI121" s="950"/>
      <c r="DJ121" s="950"/>
      <c r="DK121" s="950"/>
      <c r="DL121" s="950">
        <v>2894746</v>
      </c>
      <c r="DM121" s="950"/>
      <c r="DN121" s="950"/>
      <c r="DO121" s="950"/>
      <c r="DP121" s="950"/>
      <c r="DQ121" s="950">
        <v>2789581</v>
      </c>
      <c r="DR121" s="950"/>
      <c r="DS121" s="950"/>
      <c r="DT121" s="950"/>
      <c r="DU121" s="950"/>
      <c r="DV121" s="951">
        <v>26.5</v>
      </c>
      <c r="DW121" s="951"/>
      <c r="DX121" s="951"/>
      <c r="DY121" s="951"/>
      <c r="DZ121" s="952"/>
    </row>
    <row r="122" spans="1:130" s="197" customFormat="1" ht="26.25" customHeight="1">
      <c r="A122" s="1005"/>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449</v>
      </c>
      <c r="BP122" s="1024"/>
      <c r="BQ122" s="1064">
        <v>30075972</v>
      </c>
      <c r="BR122" s="1065"/>
      <c r="BS122" s="1065"/>
      <c r="BT122" s="1065"/>
      <c r="BU122" s="1065"/>
      <c r="BV122" s="1065">
        <v>30196517</v>
      </c>
      <c r="BW122" s="1065"/>
      <c r="BX122" s="1065"/>
      <c r="BY122" s="1065"/>
      <c r="BZ122" s="1065"/>
      <c r="CA122" s="1065">
        <v>32376652</v>
      </c>
      <c r="CB122" s="1065"/>
      <c r="CC122" s="1065"/>
      <c r="CD122" s="1065"/>
      <c r="CE122" s="1065"/>
      <c r="CF122" s="1017"/>
      <c r="CG122" s="1018"/>
      <c r="CH122" s="1018"/>
      <c r="CI122" s="1018"/>
      <c r="CJ122" s="1019"/>
      <c r="CK122" s="1046"/>
      <c r="CL122" s="1047"/>
      <c r="CM122" s="1047"/>
      <c r="CN122" s="1047"/>
      <c r="CO122" s="1048"/>
      <c r="CP122" s="1037" t="s">
        <v>385</v>
      </c>
      <c r="CQ122" s="1038"/>
      <c r="CR122" s="1038"/>
      <c r="CS122" s="1038"/>
      <c r="CT122" s="1038"/>
      <c r="CU122" s="1038"/>
      <c r="CV122" s="1038"/>
      <c r="CW122" s="1038"/>
      <c r="CX122" s="1038"/>
      <c r="CY122" s="1038"/>
      <c r="CZ122" s="1038"/>
      <c r="DA122" s="1038"/>
      <c r="DB122" s="1038"/>
      <c r="DC122" s="1038"/>
      <c r="DD122" s="1038"/>
      <c r="DE122" s="1038"/>
      <c r="DF122" s="1039"/>
      <c r="DG122" s="949">
        <v>934002</v>
      </c>
      <c r="DH122" s="950"/>
      <c r="DI122" s="950"/>
      <c r="DJ122" s="950"/>
      <c r="DK122" s="950"/>
      <c r="DL122" s="950">
        <v>892258</v>
      </c>
      <c r="DM122" s="950"/>
      <c r="DN122" s="950"/>
      <c r="DO122" s="950"/>
      <c r="DP122" s="950"/>
      <c r="DQ122" s="950">
        <v>780820</v>
      </c>
      <c r="DR122" s="950"/>
      <c r="DS122" s="950"/>
      <c r="DT122" s="950"/>
      <c r="DU122" s="950"/>
      <c r="DV122" s="951">
        <v>7.4</v>
      </c>
      <c r="DW122" s="951"/>
      <c r="DX122" s="951"/>
      <c r="DY122" s="951"/>
      <c r="DZ122" s="952"/>
    </row>
    <row r="123" spans="1:130" s="197" customFormat="1" ht="26.25" customHeight="1" thickBot="1">
      <c r="A123" s="1005"/>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51722</v>
      </c>
      <c r="AB123" s="989"/>
      <c r="AC123" s="989"/>
      <c r="AD123" s="989"/>
      <c r="AE123" s="990"/>
      <c r="AF123" s="991">
        <v>51814</v>
      </c>
      <c r="AG123" s="989"/>
      <c r="AH123" s="989"/>
      <c r="AI123" s="989"/>
      <c r="AJ123" s="990"/>
      <c r="AK123" s="991">
        <v>49098</v>
      </c>
      <c r="AL123" s="989"/>
      <c r="AM123" s="989"/>
      <c r="AN123" s="989"/>
      <c r="AO123" s="990"/>
      <c r="AP123" s="992">
        <v>0.5</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61.7</v>
      </c>
      <c r="BR123" s="1057"/>
      <c r="BS123" s="1057"/>
      <c r="BT123" s="1057"/>
      <c r="BU123" s="1057"/>
      <c r="BV123" s="1057">
        <v>52.6</v>
      </c>
      <c r="BW123" s="1057"/>
      <c r="BX123" s="1057"/>
      <c r="BY123" s="1057"/>
      <c r="BZ123" s="1057"/>
      <c r="CA123" s="1057">
        <v>18.899999999999999</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v>114894</v>
      </c>
      <c r="DH123" s="989"/>
      <c r="DI123" s="989"/>
      <c r="DJ123" s="989"/>
      <c r="DK123" s="990"/>
      <c r="DL123" s="991">
        <v>100387</v>
      </c>
      <c r="DM123" s="989"/>
      <c r="DN123" s="989"/>
      <c r="DO123" s="989"/>
      <c r="DP123" s="990"/>
      <c r="DQ123" s="991">
        <v>86577</v>
      </c>
      <c r="DR123" s="989"/>
      <c r="DS123" s="989"/>
      <c r="DT123" s="989"/>
      <c r="DU123" s="990"/>
      <c r="DV123" s="992">
        <v>0.8</v>
      </c>
      <c r="DW123" s="993"/>
      <c r="DX123" s="993"/>
      <c r="DY123" s="993"/>
      <c r="DZ123" s="994"/>
    </row>
    <row r="124" spans="1:130" s="197" customFormat="1" ht="26.25" customHeight="1">
      <c r="A124" s="1005"/>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452</v>
      </c>
      <c r="AB124" s="989"/>
      <c r="AC124" s="989"/>
      <c r="AD124" s="989"/>
      <c r="AE124" s="990"/>
      <c r="AF124" s="991" t="s">
        <v>452</v>
      </c>
      <c r="AG124" s="989"/>
      <c r="AH124" s="989"/>
      <c r="AI124" s="989"/>
      <c r="AJ124" s="990"/>
      <c r="AK124" s="991" t="s">
        <v>452</v>
      </c>
      <c r="AL124" s="989"/>
      <c r="AM124" s="989"/>
      <c r="AN124" s="989"/>
      <c r="AO124" s="990"/>
      <c r="AP124" s="992" t="s">
        <v>452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453</v>
      </c>
      <c r="CQ124" s="1038"/>
      <c r="CR124" s="1038"/>
      <c r="CS124" s="1038"/>
      <c r="CT124" s="1038"/>
      <c r="CU124" s="1038"/>
      <c r="CV124" s="1038"/>
      <c r="CW124" s="1038"/>
      <c r="CX124" s="1038"/>
      <c r="CY124" s="1038"/>
      <c r="CZ124" s="1038"/>
      <c r="DA124" s="1038"/>
      <c r="DB124" s="1038"/>
      <c r="DC124" s="1038"/>
      <c r="DD124" s="1038"/>
      <c r="DE124" s="1038"/>
      <c r="DF124" s="1039"/>
      <c r="DG124" s="1027" t="s">
        <v>452</v>
      </c>
      <c r="DH124" s="1028"/>
      <c r="DI124" s="1028"/>
      <c r="DJ124" s="1028"/>
      <c r="DK124" s="1029"/>
      <c r="DL124" s="1030" t="s">
        <v>452</v>
      </c>
      <c r="DM124" s="1028"/>
      <c r="DN124" s="1028"/>
      <c r="DO124" s="1028"/>
      <c r="DP124" s="1029"/>
      <c r="DQ124" s="1030" t="s">
        <v>452</v>
      </c>
      <c r="DR124" s="1028"/>
      <c r="DS124" s="1028"/>
      <c r="DT124" s="1028"/>
      <c r="DU124" s="1029"/>
      <c r="DV124" s="1031" t="s">
        <v>452</v>
      </c>
      <c r="DW124" s="1032"/>
      <c r="DX124" s="1032"/>
      <c r="DY124" s="1032"/>
      <c r="DZ124" s="1033"/>
    </row>
    <row r="125" spans="1:130" s="197" customFormat="1" ht="26.25" customHeight="1" thickBot="1">
      <c r="A125" s="1005"/>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452</v>
      </c>
      <c r="AB125" s="989"/>
      <c r="AC125" s="989"/>
      <c r="AD125" s="989"/>
      <c r="AE125" s="990"/>
      <c r="AF125" s="991" t="s">
        <v>452</v>
      </c>
      <c r="AG125" s="989"/>
      <c r="AH125" s="989"/>
      <c r="AI125" s="989"/>
      <c r="AJ125" s="990"/>
      <c r="AK125" s="991" t="s">
        <v>452</v>
      </c>
      <c r="AL125" s="989"/>
      <c r="AM125" s="989"/>
      <c r="AN125" s="989"/>
      <c r="AO125" s="990"/>
      <c r="AP125" s="992" t="s">
        <v>452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454</v>
      </c>
      <c r="CL125" s="1044"/>
      <c r="CM125" s="1044"/>
      <c r="CN125" s="1044"/>
      <c r="CO125" s="1045"/>
      <c r="CP125" s="970" t="s">
        <v>455</v>
      </c>
      <c r="CQ125" s="917"/>
      <c r="CR125" s="917"/>
      <c r="CS125" s="917"/>
      <c r="CT125" s="917"/>
      <c r="CU125" s="917"/>
      <c r="CV125" s="917"/>
      <c r="CW125" s="917"/>
      <c r="CX125" s="917"/>
      <c r="CY125" s="917"/>
      <c r="CZ125" s="917"/>
      <c r="DA125" s="917"/>
      <c r="DB125" s="917"/>
      <c r="DC125" s="917"/>
      <c r="DD125" s="917"/>
      <c r="DE125" s="917"/>
      <c r="DF125" s="918"/>
      <c r="DG125" s="956" t="s">
        <v>452</v>
      </c>
      <c r="DH125" s="957"/>
      <c r="DI125" s="957"/>
      <c r="DJ125" s="957"/>
      <c r="DK125" s="957"/>
      <c r="DL125" s="957" t="s">
        <v>452</v>
      </c>
      <c r="DM125" s="957"/>
      <c r="DN125" s="957"/>
      <c r="DO125" s="957"/>
      <c r="DP125" s="957"/>
      <c r="DQ125" s="957" t="s">
        <v>452</v>
      </c>
      <c r="DR125" s="957"/>
      <c r="DS125" s="957"/>
      <c r="DT125" s="957"/>
      <c r="DU125" s="957"/>
      <c r="DV125" s="958" t="s">
        <v>452</v>
      </c>
      <c r="DW125" s="958"/>
      <c r="DX125" s="958"/>
      <c r="DY125" s="958"/>
      <c r="DZ125" s="959"/>
    </row>
    <row r="126" spans="1:130" s="197" customFormat="1" ht="26.25" customHeight="1">
      <c r="A126" s="1005"/>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5150</v>
      </c>
      <c r="AB126" s="989"/>
      <c r="AC126" s="989"/>
      <c r="AD126" s="989"/>
      <c r="AE126" s="990"/>
      <c r="AF126" s="991">
        <v>17203</v>
      </c>
      <c r="AG126" s="989"/>
      <c r="AH126" s="989"/>
      <c r="AI126" s="989"/>
      <c r="AJ126" s="990"/>
      <c r="AK126" s="991">
        <v>3472</v>
      </c>
      <c r="AL126" s="989"/>
      <c r="AM126" s="989"/>
      <c r="AN126" s="989"/>
      <c r="AO126" s="990"/>
      <c r="AP126" s="992">
        <v>0</v>
      </c>
      <c r="AQ126" s="993"/>
      <c r="AR126" s="993"/>
      <c r="AS126" s="993"/>
      <c r="AT126" s="994"/>
      <c r="AU126" s="233"/>
      <c r="AV126" s="233"/>
      <c r="AW126" s="233"/>
      <c r="AX126" s="1066" t="s">
        <v>456</v>
      </c>
      <c r="AY126" s="1067"/>
      <c r="AZ126" s="1067"/>
      <c r="BA126" s="1067"/>
      <c r="BB126" s="1067"/>
      <c r="BC126" s="1067"/>
      <c r="BD126" s="1067"/>
      <c r="BE126" s="1068"/>
      <c r="BF126" s="1082" t="s">
        <v>457</v>
      </c>
      <c r="BG126" s="1067"/>
      <c r="BH126" s="1067"/>
      <c r="BI126" s="1067"/>
      <c r="BJ126" s="1067"/>
      <c r="BK126" s="1067"/>
      <c r="BL126" s="1068"/>
      <c r="BM126" s="1082" t="s">
        <v>458</v>
      </c>
      <c r="BN126" s="1067"/>
      <c r="BO126" s="1067"/>
      <c r="BP126" s="1067"/>
      <c r="BQ126" s="1067"/>
      <c r="BR126" s="1067"/>
      <c r="BS126" s="1068"/>
      <c r="BT126" s="1082" t="s">
        <v>459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460</v>
      </c>
      <c r="CQ126" s="980"/>
      <c r="CR126" s="980"/>
      <c r="CS126" s="980"/>
      <c r="CT126" s="980"/>
      <c r="CU126" s="980"/>
      <c r="CV126" s="980"/>
      <c r="CW126" s="980"/>
      <c r="CX126" s="980"/>
      <c r="CY126" s="980"/>
      <c r="CZ126" s="980"/>
      <c r="DA126" s="980"/>
      <c r="DB126" s="980"/>
      <c r="DC126" s="980"/>
      <c r="DD126" s="980"/>
      <c r="DE126" s="980"/>
      <c r="DF126" s="981"/>
      <c r="DG126" s="949" t="s">
        <v>452</v>
      </c>
      <c r="DH126" s="950"/>
      <c r="DI126" s="950"/>
      <c r="DJ126" s="950"/>
      <c r="DK126" s="950"/>
      <c r="DL126" s="950" t="s">
        <v>452</v>
      </c>
      <c r="DM126" s="950"/>
      <c r="DN126" s="950"/>
      <c r="DO126" s="950"/>
      <c r="DP126" s="950"/>
      <c r="DQ126" s="950" t="s">
        <v>452</v>
      </c>
      <c r="DR126" s="950"/>
      <c r="DS126" s="950"/>
      <c r="DT126" s="950"/>
      <c r="DU126" s="950"/>
      <c r="DV126" s="951" t="s">
        <v>452</v>
      </c>
      <c r="DW126" s="951"/>
      <c r="DX126" s="951"/>
      <c r="DY126" s="951"/>
      <c r="DZ126" s="952"/>
    </row>
    <row r="127" spans="1:130" s="197" customFormat="1" ht="26.25" customHeight="1" thickBot="1">
      <c r="A127" s="1006"/>
      <c r="B127" s="978"/>
      <c r="C127" s="1034" t="s">
        <v>461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5319</v>
      </c>
      <c r="AB127" s="989"/>
      <c r="AC127" s="989"/>
      <c r="AD127" s="989"/>
      <c r="AE127" s="990"/>
      <c r="AF127" s="991">
        <v>4408</v>
      </c>
      <c r="AG127" s="989"/>
      <c r="AH127" s="989"/>
      <c r="AI127" s="989"/>
      <c r="AJ127" s="990"/>
      <c r="AK127" s="991">
        <v>3434</v>
      </c>
      <c r="AL127" s="989"/>
      <c r="AM127" s="989"/>
      <c r="AN127" s="989"/>
      <c r="AO127" s="990"/>
      <c r="AP127" s="992">
        <v>0</v>
      </c>
      <c r="AQ127" s="993"/>
      <c r="AR127" s="993"/>
      <c r="AS127" s="993"/>
      <c r="AT127" s="994"/>
      <c r="AU127" s="233"/>
      <c r="AV127" s="233"/>
      <c r="AW127" s="233"/>
      <c r="AX127" s="916" t="s">
        <v>462</v>
      </c>
      <c r="AY127" s="917"/>
      <c r="AZ127" s="917"/>
      <c r="BA127" s="917"/>
      <c r="BB127" s="917"/>
      <c r="BC127" s="917"/>
      <c r="BD127" s="917"/>
      <c r="BE127" s="918"/>
      <c r="BF127" s="1071" t="s">
        <v>452</v>
      </c>
      <c r="BG127" s="1072"/>
      <c r="BH127" s="1072"/>
      <c r="BI127" s="1072"/>
      <c r="BJ127" s="1072"/>
      <c r="BK127" s="1072"/>
      <c r="BL127" s="1081"/>
      <c r="BM127" s="1071">
        <v>12.98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463</v>
      </c>
      <c r="CQ127" s="1075"/>
      <c r="CR127" s="1075"/>
      <c r="CS127" s="1075"/>
      <c r="CT127" s="1075"/>
      <c r="CU127" s="1075"/>
      <c r="CV127" s="1075"/>
      <c r="CW127" s="1075"/>
      <c r="CX127" s="1075"/>
      <c r="CY127" s="1075"/>
      <c r="CZ127" s="1075"/>
      <c r="DA127" s="1075"/>
      <c r="DB127" s="1075"/>
      <c r="DC127" s="1075"/>
      <c r="DD127" s="1075"/>
      <c r="DE127" s="1075"/>
      <c r="DF127" s="1076"/>
      <c r="DG127" s="1077" t="s">
        <v>464</v>
      </c>
      <c r="DH127" s="1078"/>
      <c r="DI127" s="1078"/>
      <c r="DJ127" s="1078"/>
      <c r="DK127" s="1078"/>
      <c r="DL127" s="1078" t="s">
        <v>452</v>
      </c>
      <c r="DM127" s="1078"/>
      <c r="DN127" s="1078"/>
      <c r="DO127" s="1078"/>
      <c r="DP127" s="1078"/>
      <c r="DQ127" s="1078" t="s">
        <v>452</v>
      </c>
      <c r="DR127" s="1078"/>
      <c r="DS127" s="1078"/>
      <c r="DT127" s="1078"/>
      <c r="DU127" s="1078"/>
      <c r="DV127" s="1079" t="s">
        <v>452</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194398</v>
      </c>
      <c r="AB128" s="1120"/>
      <c r="AC128" s="1120"/>
      <c r="AD128" s="1120"/>
      <c r="AE128" s="1121"/>
      <c r="AF128" s="1122">
        <v>196037</v>
      </c>
      <c r="AG128" s="1120"/>
      <c r="AH128" s="1120"/>
      <c r="AI128" s="1120"/>
      <c r="AJ128" s="1121"/>
      <c r="AK128" s="1122">
        <v>148810</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468</v>
      </c>
      <c r="BG128" s="1097"/>
      <c r="BH128" s="1097"/>
      <c r="BI128" s="1097"/>
      <c r="BJ128" s="1097"/>
      <c r="BK128" s="1097"/>
      <c r="BL128" s="1098"/>
      <c r="BM128" s="1096">
        <v>17.98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12614130</v>
      </c>
      <c r="AB129" s="989"/>
      <c r="AC129" s="989"/>
      <c r="AD129" s="989"/>
      <c r="AE129" s="990"/>
      <c r="AF129" s="991">
        <v>12514225</v>
      </c>
      <c r="AG129" s="989"/>
      <c r="AH129" s="989"/>
      <c r="AI129" s="989"/>
      <c r="AJ129" s="990"/>
      <c r="AK129" s="991">
        <v>12680588</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9.6999999999999993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2218984</v>
      </c>
      <c r="AB130" s="989"/>
      <c r="AC130" s="989"/>
      <c r="AD130" s="989"/>
      <c r="AE130" s="990"/>
      <c r="AF130" s="991">
        <v>2240343</v>
      </c>
      <c r="AG130" s="989"/>
      <c r="AH130" s="989"/>
      <c r="AI130" s="989"/>
      <c r="AJ130" s="990"/>
      <c r="AK130" s="991">
        <v>2143132</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v>18.899999999999999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10395146</v>
      </c>
      <c r="AB131" s="1028"/>
      <c r="AC131" s="1028"/>
      <c r="AD131" s="1028"/>
      <c r="AE131" s="1029"/>
      <c r="AF131" s="1030">
        <v>10273882</v>
      </c>
      <c r="AG131" s="1028"/>
      <c r="AH131" s="1028"/>
      <c r="AI131" s="1028"/>
      <c r="AJ131" s="1029"/>
      <c r="AK131" s="1030">
        <v>10537456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10.262058850000001</v>
      </c>
      <c r="AB132" s="1134"/>
      <c r="AC132" s="1134"/>
      <c r="AD132" s="1134"/>
      <c r="AE132" s="1135"/>
      <c r="AF132" s="1136">
        <v>10.167257129999999</v>
      </c>
      <c r="AG132" s="1134"/>
      <c r="AH132" s="1134"/>
      <c r="AI132" s="1134"/>
      <c r="AJ132" s="1135"/>
      <c r="AK132" s="1136">
        <v>8.8794202319999993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11.4</v>
      </c>
      <c r="AB133" s="1141"/>
      <c r="AC133" s="1141"/>
      <c r="AD133" s="1141"/>
      <c r="AE133" s="1142"/>
      <c r="AF133" s="1140">
        <v>10.4</v>
      </c>
      <c r="AG133" s="1141"/>
      <c r="AH133" s="1141"/>
      <c r="AI133" s="1141"/>
      <c r="AJ133" s="1142"/>
      <c r="AK133" s="1140">
        <v>9.6999999999999993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7" t="s">
        <v>480</v>
      </c>
      <c r="L7" s="254"/>
      <c r="M7" s="255" t="s">
        <v>481</v>
      </c>
      <c r="N7" s="256"/>
    </row>
    <row r="8" spans="1:16">
      <c r="A8" s="248"/>
      <c r="B8" s="244"/>
      <c r="C8" s="244"/>
      <c r="D8" s="244"/>
      <c r="E8" s="244"/>
      <c r="F8" s="244"/>
      <c r="G8" s="257"/>
      <c r="H8" s="258"/>
      <c r="I8" s="258"/>
      <c r="J8" s="259"/>
      <c r="K8" s="1148"/>
      <c r="L8" s="260" t="s">
        <v>482</v>
      </c>
      <c r="M8" s="261" t="s">
        <v>483</v>
      </c>
      <c r="N8" s="262" t="s">
        <v>484</v>
      </c>
    </row>
    <row r="9" spans="1:16">
      <c r="A9" s="248"/>
      <c r="B9" s="244"/>
      <c r="C9" s="244"/>
      <c r="D9" s="244"/>
      <c r="E9" s="244"/>
      <c r="F9" s="244"/>
      <c r="G9" s="1149" t="s">
        <v>485</v>
      </c>
      <c r="H9" s="1150"/>
      <c r="I9" s="1150"/>
      <c r="J9" s="1151"/>
      <c r="K9" s="263">
        <v>2683795</v>
      </c>
      <c r="L9" s="264">
        <v>78713</v>
      </c>
      <c r="M9" s="265">
        <v>71916</v>
      </c>
      <c r="N9" s="266">
        <v>9.5</v>
      </c>
    </row>
    <row r="10" spans="1:16">
      <c r="A10" s="248"/>
      <c r="B10" s="244"/>
      <c r="C10" s="244"/>
      <c r="D10" s="244"/>
      <c r="E10" s="244"/>
      <c r="F10" s="244"/>
      <c r="G10" s="1149" t="s">
        <v>486</v>
      </c>
      <c r="H10" s="1150"/>
      <c r="I10" s="1150"/>
      <c r="J10" s="1151"/>
      <c r="K10" s="267">
        <v>298320</v>
      </c>
      <c r="L10" s="268">
        <v>8749</v>
      </c>
      <c r="M10" s="269">
        <v>7911</v>
      </c>
      <c r="N10" s="270">
        <v>10.6</v>
      </c>
    </row>
    <row r="11" spans="1:16" ht="13.5" customHeight="1">
      <c r="A11" s="248"/>
      <c r="B11" s="244"/>
      <c r="C11" s="244"/>
      <c r="D11" s="244"/>
      <c r="E11" s="244"/>
      <c r="F11" s="244"/>
      <c r="G11" s="1149" t="s">
        <v>487</v>
      </c>
      <c r="H11" s="1150"/>
      <c r="I11" s="1150"/>
      <c r="J11" s="1151"/>
      <c r="K11" s="267">
        <v>406457</v>
      </c>
      <c r="L11" s="268">
        <v>11921</v>
      </c>
      <c r="M11" s="269">
        <v>7787</v>
      </c>
      <c r="N11" s="270">
        <v>53.1</v>
      </c>
    </row>
    <row r="12" spans="1:16" ht="13.5" customHeight="1">
      <c r="A12" s="248"/>
      <c r="B12" s="244"/>
      <c r="C12" s="244"/>
      <c r="D12" s="244"/>
      <c r="E12" s="244"/>
      <c r="F12" s="244"/>
      <c r="G12" s="1149" t="s">
        <v>488</v>
      </c>
      <c r="H12" s="1150"/>
      <c r="I12" s="1150"/>
      <c r="J12" s="1151"/>
      <c r="K12" s="267">
        <v>10023</v>
      </c>
      <c r="L12" s="268">
        <v>294</v>
      </c>
      <c r="M12" s="269">
        <v>906</v>
      </c>
      <c r="N12" s="270">
        <v>-67.5</v>
      </c>
    </row>
    <row r="13" spans="1:16" ht="13.5" customHeight="1">
      <c r="A13" s="248"/>
      <c r="B13" s="244"/>
      <c r="C13" s="244"/>
      <c r="D13" s="244"/>
      <c r="E13" s="244"/>
      <c r="F13" s="244"/>
      <c r="G13" s="1149" t="s">
        <v>489</v>
      </c>
      <c r="H13" s="1150"/>
      <c r="I13" s="1150"/>
      <c r="J13" s="1151"/>
      <c r="K13" s="267" t="s">
        <v>490</v>
      </c>
      <c r="L13" s="268" t="s">
        <v>490</v>
      </c>
      <c r="M13" s="269">
        <v>13</v>
      </c>
      <c r="N13" s="270" t="s">
        <v>490</v>
      </c>
    </row>
    <row r="14" spans="1:16" ht="13.5" customHeight="1">
      <c r="A14" s="248"/>
      <c r="B14" s="244"/>
      <c r="C14" s="244"/>
      <c r="D14" s="244"/>
      <c r="E14" s="244"/>
      <c r="F14" s="244"/>
      <c r="G14" s="1149" t="s">
        <v>491</v>
      </c>
      <c r="H14" s="1150"/>
      <c r="I14" s="1150"/>
      <c r="J14" s="1151"/>
      <c r="K14" s="267">
        <v>59242</v>
      </c>
      <c r="L14" s="268">
        <v>1738</v>
      </c>
      <c r="M14" s="269">
        <v>3077</v>
      </c>
      <c r="N14" s="270">
        <v>-43.5</v>
      </c>
    </row>
    <row r="15" spans="1:16" ht="13.5" customHeight="1">
      <c r="A15" s="248"/>
      <c r="B15" s="244"/>
      <c r="C15" s="244"/>
      <c r="D15" s="244"/>
      <c r="E15" s="244"/>
      <c r="F15" s="244"/>
      <c r="G15" s="1149" t="s">
        <v>492</v>
      </c>
      <c r="H15" s="1150"/>
      <c r="I15" s="1150"/>
      <c r="J15" s="1151"/>
      <c r="K15" s="267">
        <v>53520</v>
      </c>
      <c r="L15" s="268">
        <v>1570</v>
      </c>
      <c r="M15" s="269">
        <v>1653</v>
      </c>
      <c r="N15" s="270">
        <v>-5</v>
      </c>
    </row>
    <row r="16" spans="1:16">
      <c r="A16" s="248"/>
      <c r="B16" s="244"/>
      <c r="C16" s="244"/>
      <c r="D16" s="244"/>
      <c r="E16" s="244"/>
      <c r="F16" s="244"/>
      <c r="G16" s="1152" t="s">
        <v>493</v>
      </c>
      <c r="H16" s="1153"/>
      <c r="I16" s="1153"/>
      <c r="J16" s="1154"/>
      <c r="K16" s="268">
        <v>-396955</v>
      </c>
      <c r="L16" s="268">
        <v>-11642</v>
      </c>
      <c r="M16" s="269">
        <v>-7483</v>
      </c>
      <c r="N16" s="270">
        <v>55.6</v>
      </c>
    </row>
    <row r="17" spans="1:16">
      <c r="A17" s="248"/>
      <c r="B17" s="244"/>
      <c r="C17" s="244"/>
      <c r="D17" s="244"/>
      <c r="E17" s="244"/>
      <c r="F17" s="244"/>
      <c r="G17" s="1152" t="s">
        <v>168</v>
      </c>
      <c r="H17" s="1153"/>
      <c r="I17" s="1153"/>
      <c r="J17" s="1154"/>
      <c r="K17" s="268">
        <v>3114402</v>
      </c>
      <c r="L17" s="268">
        <v>91342</v>
      </c>
      <c r="M17" s="269">
        <v>85779</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44" t="s">
        <v>498</v>
      </c>
      <c r="H21" s="1145"/>
      <c r="I21" s="1145"/>
      <c r="J21" s="1146"/>
      <c r="K21" s="280">
        <v>9.0299999999999994</v>
      </c>
      <c r="L21" s="281">
        <v>8.2100000000000009</v>
      </c>
      <c r="M21" s="282">
        <v>0.82</v>
      </c>
      <c r="N21" s="249"/>
      <c r="O21" s="283"/>
      <c r="P21" s="279"/>
    </row>
    <row r="22" spans="1:16" s="284" customFormat="1">
      <c r="A22" s="279"/>
      <c r="B22" s="249"/>
      <c r="C22" s="249"/>
      <c r="D22" s="249"/>
      <c r="E22" s="249"/>
      <c r="F22" s="249"/>
      <c r="G22" s="1144" t="s">
        <v>499</v>
      </c>
      <c r="H22" s="1145"/>
      <c r="I22" s="1145"/>
      <c r="J22" s="1146"/>
      <c r="K22" s="285">
        <v>91.6</v>
      </c>
      <c r="L22" s="286">
        <v>97</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47" t="s">
        <v>480</v>
      </c>
      <c r="L30" s="254"/>
      <c r="M30" s="255" t="s">
        <v>481</v>
      </c>
      <c r="N30" s="256"/>
    </row>
    <row r="31" spans="1:16">
      <c r="A31" s="248"/>
      <c r="B31" s="244"/>
      <c r="C31" s="244"/>
      <c r="D31" s="244"/>
      <c r="E31" s="244"/>
      <c r="F31" s="244"/>
      <c r="G31" s="257"/>
      <c r="H31" s="258"/>
      <c r="I31" s="258"/>
      <c r="J31" s="259"/>
      <c r="K31" s="1148"/>
      <c r="L31" s="260" t="s">
        <v>482</v>
      </c>
      <c r="M31" s="261" t="s">
        <v>483</v>
      </c>
      <c r="N31" s="262" t="s">
        <v>484</v>
      </c>
    </row>
    <row r="32" spans="1:16" ht="27" customHeight="1">
      <c r="A32" s="248"/>
      <c r="B32" s="244"/>
      <c r="C32" s="244"/>
      <c r="D32" s="244"/>
      <c r="E32" s="244"/>
      <c r="F32" s="244"/>
      <c r="G32" s="1160" t="s">
        <v>503</v>
      </c>
      <c r="H32" s="1161"/>
      <c r="I32" s="1161"/>
      <c r="J32" s="1162"/>
      <c r="K32" s="294">
        <v>1863933</v>
      </c>
      <c r="L32" s="294">
        <v>54667</v>
      </c>
      <c r="M32" s="295">
        <v>51963</v>
      </c>
      <c r="N32" s="296">
        <v>5.2</v>
      </c>
    </row>
    <row r="33" spans="1:16" ht="13.5" customHeight="1">
      <c r="A33" s="248"/>
      <c r="B33" s="244"/>
      <c r="C33" s="244"/>
      <c r="D33" s="244"/>
      <c r="E33" s="244"/>
      <c r="F33" s="244"/>
      <c r="G33" s="1160" t="s">
        <v>504</v>
      </c>
      <c r="H33" s="1161"/>
      <c r="I33" s="1161"/>
      <c r="J33" s="1162"/>
      <c r="K33" s="294" t="s">
        <v>490</v>
      </c>
      <c r="L33" s="294" t="s">
        <v>490</v>
      </c>
      <c r="M33" s="295" t="s">
        <v>490</v>
      </c>
      <c r="N33" s="296" t="s">
        <v>490</v>
      </c>
    </row>
    <row r="34" spans="1:16" ht="27" customHeight="1">
      <c r="A34" s="248"/>
      <c r="B34" s="244"/>
      <c r="C34" s="244"/>
      <c r="D34" s="244"/>
      <c r="E34" s="244"/>
      <c r="F34" s="244"/>
      <c r="G34" s="1160" t="s">
        <v>505</v>
      </c>
      <c r="H34" s="1161"/>
      <c r="I34" s="1161"/>
      <c r="J34" s="1162"/>
      <c r="K34" s="294" t="s">
        <v>490</v>
      </c>
      <c r="L34" s="294" t="s">
        <v>490</v>
      </c>
      <c r="M34" s="295">
        <v>71</v>
      </c>
      <c r="N34" s="296" t="s">
        <v>490</v>
      </c>
    </row>
    <row r="35" spans="1:16" ht="27" customHeight="1">
      <c r="A35" s="248"/>
      <c r="B35" s="244"/>
      <c r="C35" s="244"/>
      <c r="D35" s="244"/>
      <c r="E35" s="244"/>
      <c r="F35" s="244"/>
      <c r="G35" s="1160" t="s">
        <v>506</v>
      </c>
      <c r="H35" s="1161"/>
      <c r="I35" s="1161"/>
      <c r="J35" s="1162"/>
      <c r="K35" s="294">
        <v>1258681</v>
      </c>
      <c r="L35" s="294">
        <v>36916</v>
      </c>
      <c r="M35" s="295">
        <v>20847</v>
      </c>
      <c r="N35" s="296">
        <v>77.099999999999994</v>
      </c>
    </row>
    <row r="36" spans="1:16" ht="27" customHeight="1">
      <c r="A36" s="248"/>
      <c r="B36" s="244"/>
      <c r="C36" s="244"/>
      <c r="D36" s="244"/>
      <c r="E36" s="244"/>
      <c r="F36" s="244"/>
      <c r="G36" s="1160" t="s">
        <v>507</v>
      </c>
      <c r="H36" s="1161"/>
      <c r="I36" s="1161"/>
      <c r="J36" s="1162"/>
      <c r="K36" s="294">
        <v>48989</v>
      </c>
      <c r="L36" s="294">
        <v>1437</v>
      </c>
      <c r="M36" s="295">
        <v>3529</v>
      </c>
      <c r="N36" s="296">
        <v>-59.3</v>
      </c>
    </row>
    <row r="37" spans="1:16" ht="13.5" customHeight="1">
      <c r="A37" s="248"/>
      <c r="B37" s="244"/>
      <c r="C37" s="244"/>
      <c r="D37" s="244"/>
      <c r="E37" s="244"/>
      <c r="F37" s="244"/>
      <c r="G37" s="1160" t="s">
        <v>508</v>
      </c>
      <c r="H37" s="1161"/>
      <c r="I37" s="1161"/>
      <c r="J37" s="1162"/>
      <c r="K37" s="294">
        <v>56004</v>
      </c>
      <c r="L37" s="294">
        <v>1643</v>
      </c>
      <c r="M37" s="295">
        <v>828</v>
      </c>
      <c r="N37" s="296">
        <v>98.4</v>
      </c>
    </row>
    <row r="38" spans="1:16" ht="27" customHeight="1">
      <c r="A38" s="248"/>
      <c r="B38" s="244"/>
      <c r="C38" s="244"/>
      <c r="D38" s="244"/>
      <c r="E38" s="244"/>
      <c r="F38" s="244"/>
      <c r="G38" s="1163" t="s">
        <v>509</v>
      </c>
      <c r="H38" s="1164"/>
      <c r="I38" s="1164"/>
      <c r="J38" s="1165"/>
      <c r="K38" s="297" t="s">
        <v>490</v>
      </c>
      <c r="L38" s="297" t="s">
        <v>490</v>
      </c>
      <c r="M38" s="298">
        <v>6</v>
      </c>
      <c r="N38" s="299" t="s">
        <v>490</v>
      </c>
      <c r="O38" s="293"/>
    </row>
    <row r="39" spans="1:16">
      <c r="A39" s="248"/>
      <c r="B39" s="244"/>
      <c r="C39" s="244"/>
      <c r="D39" s="244"/>
      <c r="E39" s="244"/>
      <c r="F39" s="244"/>
      <c r="G39" s="1163" t="s">
        <v>510</v>
      </c>
      <c r="H39" s="1164"/>
      <c r="I39" s="1164"/>
      <c r="J39" s="1165"/>
      <c r="K39" s="300">
        <v>-148810</v>
      </c>
      <c r="L39" s="300">
        <v>-4364</v>
      </c>
      <c r="M39" s="301">
        <v>-4386</v>
      </c>
      <c r="N39" s="302">
        <v>-0.5</v>
      </c>
      <c r="O39" s="293"/>
    </row>
    <row r="40" spans="1:16" ht="27" customHeight="1">
      <c r="A40" s="248"/>
      <c r="B40" s="244"/>
      <c r="C40" s="244"/>
      <c r="D40" s="244"/>
      <c r="E40" s="244"/>
      <c r="F40" s="244"/>
      <c r="G40" s="1160" t="s">
        <v>511</v>
      </c>
      <c r="H40" s="1161"/>
      <c r="I40" s="1161"/>
      <c r="J40" s="1162"/>
      <c r="K40" s="300">
        <v>-2143132</v>
      </c>
      <c r="L40" s="300">
        <v>-62856</v>
      </c>
      <c r="M40" s="301">
        <v>-50220</v>
      </c>
      <c r="N40" s="302">
        <v>25.2</v>
      </c>
      <c r="O40" s="293"/>
    </row>
    <row r="41" spans="1:16">
      <c r="A41" s="248"/>
      <c r="B41" s="244"/>
      <c r="C41" s="244"/>
      <c r="D41" s="244"/>
      <c r="E41" s="244"/>
      <c r="F41" s="244"/>
      <c r="G41" s="1166" t="s">
        <v>279</v>
      </c>
      <c r="H41" s="1167"/>
      <c r="I41" s="1167"/>
      <c r="J41" s="1168"/>
      <c r="K41" s="294">
        <v>935665</v>
      </c>
      <c r="L41" s="300">
        <v>27442</v>
      </c>
      <c r="M41" s="301">
        <v>22638</v>
      </c>
      <c r="N41" s="302">
        <v>21.2</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55" t="s">
        <v>480</v>
      </c>
      <c r="J49" s="1157" t="s">
        <v>515</v>
      </c>
      <c r="K49" s="1158"/>
      <c r="L49" s="1158"/>
      <c r="M49" s="1158"/>
      <c r="N49" s="1159"/>
    </row>
    <row r="50" spans="1:14">
      <c r="A50" s="248"/>
      <c r="B50" s="244"/>
      <c r="C50" s="244"/>
      <c r="D50" s="244"/>
      <c r="E50" s="244"/>
      <c r="F50" s="244"/>
      <c r="G50" s="312"/>
      <c r="H50" s="313"/>
      <c r="I50" s="1156"/>
      <c r="J50" s="314" t="s">
        <v>516</v>
      </c>
      <c r="K50" s="315" t="s">
        <v>517</v>
      </c>
      <c r="L50" s="316" t="s">
        <v>518</v>
      </c>
      <c r="M50" s="317" t="s">
        <v>519</v>
      </c>
      <c r="N50" s="318" t="s">
        <v>520</v>
      </c>
    </row>
    <row r="51" spans="1:14">
      <c r="A51" s="248"/>
      <c r="B51" s="244"/>
      <c r="C51" s="244"/>
      <c r="D51" s="244"/>
      <c r="E51" s="244"/>
      <c r="F51" s="244"/>
      <c r="G51" s="310" t="s">
        <v>521</v>
      </c>
      <c r="H51" s="311"/>
      <c r="I51" s="319">
        <v>2698158</v>
      </c>
      <c r="J51" s="320">
        <v>75655</v>
      </c>
      <c r="K51" s="321">
        <v>-43</v>
      </c>
      <c r="L51" s="322">
        <v>67201</v>
      </c>
      <c r="M51" s="323">
        <v>-22.2</v>
      </c>
      <c r="N51" s="324">
        <v>-20.8</v>
      </c>
    </row>
    <row r="52" spans="1:14">
      <c r="A52" s="248"/>
      <c r="B52" s="244"/>
      <c r="C52" s="244"/>
      <c r="D52" s="244"/>
      <c r="E52" s="244"/>
      <c r="F52" s="244"/>
      <c r="G52" s="325"/>
      <c r="H52" s="326" t="s">
        <v>522</v>
      </c>
      <c r="I52" s="327">
        <v>1695784</v>
      </c>
      <c r="J52" s="328">
        <v>47549</v>
      </c>
      <c r="K52" s="329">
        <v>-24.7</v>
      </c>
      <c r="L52" s="330">
        <v>35210</v>
      </c>
      <c r="M52" s="331">
        <v>-14.6</v>
      </c>
      <c r="N52" s="332">
        <v>-10.1</v>
      </c>
    </row>
    <row r="53" spans="1:14">
      <c r="A53" s="248"/>
      <c r="B53" s="244"/>
      <c r="C53" s="244"/>
      <c r="D53" s="244"/>
      <c r="E53" s="244"/>
      <c r="F53" s="244"/>
      <c r="G53" s="310" t="s">
        <v>523</v>
      </c>
      <c r="H53" s="311"/>
      <c r="I53" s="319">
        <v>3717683</v>
      </c>
      <c r="J53" s="320">
        <v>105356</v>
      </c>
      <c r="K53" s="321">
        <v>39.299999999999997</v>
      </c>
      <c r="L53" s="322">
        <v>75709</v>
      </c>
      <c r="M53" s="323">
        <v>12.7</v>
      </c>
      <c r="N53" s="324">
        <v>26.6</v>
      </c>
    </row>
    <row r="54" spans="1:14">
      <c r="A54" s="248"/>
      <c r="B54" s="244"/>
      <c r="C54" s="244"/>
      <c r="D54" s="244"/>
      <c r="E54" s="244"/>
      <c r="F54" s="244"/>
      <c r="G54" s="325"/>
      <c r="H54" s="326" t="s">
        <v>522</v>
      </c>
      <c r="I54" s="327">
        <v>1993904</v>
      </c>
      <c r="J54" s="328">
        <v>56505</v>
      </c>
      <c r="K54" s="329">
        <v>18.8</v>
      </c>
      <c r="L54" s="330">
        <v>35212</v>
      </c>
      <c r="M54" s="331">
        <v>0</v>
      </c>
      <c r="N54" s="332">
        <v>18.8</v>
      </c>
    </row>
    <row r="55" spans="1:14">
      <c r="A55" s="248"/>
      <c r="B55" s="244"/>
      <c r="C55" s="244"/>
      <c r="D55" s="244"/>
      <c r="E55" s="244"/>
      <c r="F55" s="244"/>
      <c r="G55" s="310" t="s">
        <v>524</v>
      </c>
      <c r="H55" s="311"/>
      <c r="I55" s="319">
        <v>3633033</v>
      </c>
      <c r="J55" s="320">
        <v>103443</v>
      </c>
      <c r="K55" s="321">
        <v>-1.8</v>
      </c>
      <c r="L55" s="322">
        <v>90961</v>
      </c>
      <c r="M55" s="323">
        <v>20.100000000000001</v>
      </c>
      <c r="N55" s="324">
        <v>-21.9</v>
      </c>
    </row>
    <row r="56" spans="1:14">
      <c r="A56" s="248"/>
      <c r="B56" s="244"/>
      <c r="C56" s="244"/>
      <c r="D56" s="244"/>
      <c r="E56" s="244"/>
      <c r="F56" s="244"/>
      <c r="G56" s="325"/>
      <c r="H56" s="326" t="s">
        <v>522</v>
      </c>
      <c r="I56" s="327">
        <v>1996919</v>
      </c>
      <c r="J56" s="328">
        <v>56858</v>
      </c>
      <c r="K56" s="329">
        <v>0.6</v>
      </c>
      <c r="L56" s="330">
        <v>37720</v>
      </c>
      <c r="M56" s="331">
        <v>7.1</v>
      </c>
      <c r="N56" s="332">
        <v>-6.5</v>
      </c>
    </row>
    <row r="57" spans="1:14">
      <c r="A57" s="248"/>
      <c r="B57" s="244"/>
      <c r="C57" s="244"/>
      <c r="D57" s="244"/>
      <c r="E57" s="244"/>
      <c r="F57" s="244"/>
      <c r="G57" s="310" t="s">
        <v>525</v>
      </c>
      <c r="H57" s="311"/>
      <c r="I57" s="319">
        <v>2714471</v>
      </c>
      <c r="J57" s="320">
        <v>78505</v>
      </c>
      <c r="K57" s="321">
        <v>-24.1</v>
      </c>
      <c r="L57" s="322">
        <v>106614</v>
      </c>
      <c r="M57" s="323">
        <v>17.2</v>
      </c>
      <c r="N57" s="324">
        <v>-41.3</v>
      </c>
    </row>
    <row r="58" spans="1:14">
      <c r="A58" s="248"/>
      <c r="B58" s="244"/>
      <c r="C58" s="244"/>
      <c r="D58" s="244"/>
      <c r="E58" s="244"/>
      <c r="F58" s="244"/>
      <c r="G58" s="325"/>
      <c r="H58" s="326" t="s">
        <v>522</v>
      </c>
      <c r="I58" s="327">
        <v>1808038</v>
      </c>
      <c r="J58" s="328">
        <v>52290</v>
      </c>
      <c r="K58" s="329">
        <v>-8</v>
      </c>
      <c r="L58" s="330">
        <v>45545</v>
      </c>
      <c r="M58" s="331">
        <v>20.7</v>
      </c>
      <c r="N58" s="332">
        <v>-28.7</v>
      </c>
    </row>
    <row r="59" spans="1:14">
      <c r="A59" s="248"/>
      <c r="B59" s="244"/>
      <c r="C59" s="244"/>
      <c r="D59" s="244"/>
      <c r="E59" s="244"/>
      <c r="F59" s="244"/>
      <c r="G59" s="310" t="s">
        <v>526</v>
      </c>
      <c r="H59" s="311"/>
      <c r="I59" s="319">
        <v>2428091</v>
      </c>
      <c r="J59" s="320">
        <v>71213</v>
      </c>
      <c r="K59" s="321">
        <v>-9.3000000000000007</v>
      </c>
      <c r="L59" s="322">
        <v>81768</v>
      </c>
      <c r="M59" s="323">
        <v>-23.3</v>
      </c>
      <c r="N59" s="324">
        <v>14</v>
      </c>
    </row>
    <row r="60" spans="1:14">
      <c r="A60" s="248"/>
      <c r="B60" s="244"/>
      <c r="C60" s="244"/>
      <c r="D60" s="244"/>
      <c r="E60" s="244"/>
      <c r="F60" s="244"/>
      <c r="G60" s="325"/>
      <c r="H60" s="326" t="s">
        <v>522</v>
      </c>
      <c r="I60" s="333">
        <v>1612803</v>
      </c>
      <c r="J60" s="328">
        <v>47302</v>
      </c>
      <c r="K60" s="329">
        <v>-9.5</v>
      </c>
      <c r="L60" s="330">
        <v>37917</v>
      </c>
      <c r="M60" s="331">
        <v>-16.7</v>
      </c>
      <c r="N60" s="332">
        <v>7.2</v>
      </c>
    </row>
    <row r="61" spans="1:14">
      <c r="A61" s="248"/>
      <c r="B61" s="244"/>
      <c r="C61" s="244"/>
      <c r="D61" s="244"/>
      <c r="E61" s="244"/>
      <c r="F61" s="244"/>
      <c r="G61" s="310" t="s">
        <v>527</v>
      </c>
      <c r="H61" s="334"/>
      <c r="I61" s="335">
        <v>3038287</v>
      </c>
      <c r="J61" s="336">
        <v>86834</v>
      </c>
      <c r="K61" s="337">
        <v>-7.8</v>
      </c>
      <c r="L61" s="338">
        <v>84451</v>
      </c>
      <c r="M61" s="339">
        <v>0.9</v>
      </c>
      <c r="N61" s="324">
        <v>-8.6999999999999993</v>
      </c>
    </row>
    <row r="62" spans="1:14">
      <c r="A62" s="248"/>
      <c r="B62" s="244"/>
      <c r="C62" s="244"/>
      <c r="D62" s="244"/>
      <c r="E62" s="244"/>
      <c r="F62" s="244"/>
      <c r="G62" s="325"/>
      <c r="H62" s="326" t="s">
        <v>522</v>
      </c>
      <c r="I62" s="327">
        <v>1821490</v>
      </c>
      <c r="J62" s="328">
        <v>52101</v>
      </c>
      <c r="K62" s="329">
        <v>-4.5999999999999996</v>
      </c>
      <c r="L62" s="330">
        <v>38321</v>
      </c>
      <c r="M62" s="331">
        <v>-0.7</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16.23</v>
      </c>
      <c r="G47" s="12">
        <v>17.84</v>
      </c>
      <c r="H47" s="12">
        <v>22.41</v>
      </c>
      <c r="I47" s="12">
        <v>23.81</v>
      </c>
      <c r="J47" s="13">
        <v>40.049999999999997</v>
      </c>
    </row>
    <row r="48" spans="2:10" ht="57.75" customHeight="1">
      <c r="B48" s="14"/>
      <c r="C48" s="1171" t="s">
        <v>4</v>
      </c>
      <c r="D48" s="1171"/>
      <c r="E48" s="1172"/>
      <c r="F48" s="15">
        <v>11.57</v>
      </c>
      <c r="G48" s="16">
        <v>11.71</v>
      </c>
      <c r="H48" s="16">
        <v>12.32</v>
      </c>
      <c r="I48" s="16">
        <v>14.65</v>
      </c>
      <c r="J48" s="17">
        <v>16.350000000000001</v>
      </c>
    </row>
    <row r="49" spans="2:10" ht="57.75" customHeight="1" thickBot="1">
      <c r="B49" s="18"/>
      <c r="C49" s="1173" t="s">
        <v>5</v>
      </c>
      <c r="D49" s="1173"/>
      <c r="E49" s="1174"/>
      <c r="F49" s="19">
        <v>4.55</v>
      </c>
      <c r="G49" s="20">
        <v>4.5599999999999996</v>
      </c>
      <c r="H49" s="20">
        <v>7.71</v>
      </c>
      <c r="I49" s="20">
        <v>5.82</v>
      </c>
      <c r="J49" s="21">
        <v>20.8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WS14088</cp:lastModifiedBy>
  <dcterms:created xsi:type="dcterms:W3CDTF">2017-02-15T18:14:26Z</dcterms:created>
  <dcterms:modified xsi:type="dcterms:W3CDTF">2017-04-14T02:24:16Z</dcterms:modified>
  <cp:category/>
</cp:coreProperties>
</file>