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152173\340$\H27\1財政\0財政一般\4財政調査回答\150327平成25年度財政状況資料集の作成及び公表について\03県への報告\"/>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U37" i="9"/>
  <c r="C37" i="9"/>
  <c r="BE36" i="9"/>
  <c r="C36" i="9"/>
  <c r="C35" i="9"/>
  <c r="CO34" i="9"/>
  <c r="CO35" i="9" s="1"/>
  <c r="CO36" i="9" s="1"/>
  <c r="CO37" i="9" s="1"/>
  <c r="BW34" i="9"/>
  <c r="BW35" i="9" s="1"/>
  <c r="BW36" i="9" s="1"/>
  <c r="BW37" i="9" s="1"/>
  <c r="BW38" i="9" s="1"/>
  <c r="BW39" i="9" s="1"/>
  <c r="BW40" i="9" s="1"/>
  <c r="BW41" i="9" s="1"/>
  <c r="BW42" i="9" s="1"/>
  <c r="BW43" i="9" s="1"/>
  <c r="C34" i="9"/>
  <c r="AM34" i="9" l="1"/>
  <c r="AM35" i="9" s="1"/>
  <c r="AM36" i="9" s="1"/>
  <c r="AM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<sst xmlns="http://schemas.openxmlformats.org/spreadsheetml/2006/main" count="992" uniqueCount="551">
  <si>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</si>
  <si>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</si>
  <si>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</si>
  <si>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</si>
  <si>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</si>
  <si>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</si>
  <si>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</si>
  <si>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</si>
  <si>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</si>
  <si>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</si>
  <si>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</si>
  <si>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</si>
  <si>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</si>
  <si>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</si>
  <si>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</si>
  <si>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</si>
  <si>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</si>
  <si>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</si>
  <si>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</si>
  <si>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</si>
  <si>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</si>
  <si>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</si>
  <si>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</si>
  <si>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</si>
  <si>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</si>
  <si>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</si>
  <si>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</si>
  <si>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</si>
  <si>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</si>
  <si>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</si>
  <si>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</si>
  <si>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</si>
  <si>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</si>
  <si>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</si>
  <si>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</si>
  <si>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</si>
  <si>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</si>
  <si>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</si>
  <si>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</si>
  <si>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</si>
  <si>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</si>
  <si>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</si>
  <si>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</si>
  <si>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</si>
  <si>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</si>
  <si>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</si>
  <si>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</si>
  <si>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</si>
  <si>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</si>
  <si>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</si>
  <si>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</si>
  <si>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</si>
  <si>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</si>
  <si>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</si>
  <si>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</si>
  <si>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</si>
  <si>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</si>
  <si>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</si>
  <si>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</si>
  <si>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</si>
  <si>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</si>
  <si>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</si>
  <si>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</si>
  <si>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</si>
  <si>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</si>
  <si>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</si>
  <si>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</si>
  <si>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</si>
  <si>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</si>
  <si>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</si>
  <si>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</si>
  <si>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</si>
  <si>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</si>
  <si>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</si>
  <si>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</si>
  <si>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</si>
  <si>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</si>
  <si>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</si>
  <si>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</si>
  <si>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</si>
  <si>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</si>
  <si>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</si>
  <si>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妙高市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</si>
  <si>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</si>
  <si>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</si>
  <si>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</si>
  <si>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</si>
  <si>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</si>
  <si>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</si>
  <si>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</si>
  <si>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</si>
  <si>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</si>
  <si>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</si>
  <si>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</si>
  <si>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</si>
  <si>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</si>
  <si>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</si>
  <si>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</si>
  <si>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</si>
  <si>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</si>
  <si>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</si>
  <si>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</si>
  <si>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</si>
  <si>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</si>
  <si>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</si>
  <si>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</si>
  <si>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</si>
  <si>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</si>
  <si>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</si>
  <si>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</si>
  <si>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</si>
  <si>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</si>
  <si>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</si>
  <si>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</si>
  <si>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</si>
  <si>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</si>
  <si>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</si>
  <si>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</si>
  <si>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</si>
  <si>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</si>
  <si>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</si>
  <si>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</si>
  <si>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</si>
  <si>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</si>
  <si>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</si>
  <si>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</si>
  <si>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</si>
  <si>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</si>
  <si>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</si>
  <si>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</si>
  <si>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</si>
  <si>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</si>
  <si>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</si>
  <si>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</si>
  <si>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</si>
  <si>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</si>
  <si>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</si>
  <si>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</si>
  <si>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</si>
  <si>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</si>
  <si>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</si>
  <si>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</si>
  <si>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</si>
  <si>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</si>
  <si>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</si>
  <si>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</si>
  <si>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</si>
  <si>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</si>
  <si>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</si>
  <si>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</si>
  <si>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</si>
  <si>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</si>
  <si>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</si>
  <si>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</si>
  <si>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</si>
  <si>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</si>
  <si>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</si>
  <si>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</si>
  <si>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</si>
  <si>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</si>
  <si>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</si>
  <si>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</si>
  <si>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</si>
  <si>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</si>
  <si>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</si>
  <si>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</si>
  <si>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</si>
  <si>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</si>
  <si>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</si>
  <si>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</si>
  <si>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</si>
  <si>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</si>
  <si>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</si>
  <si>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</si>
  <si>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</si>
  <si>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</si>
  <si>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</si>
  <si>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</si>
  <si>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</si>
  <si>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</si>
  <si>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</si>
  <si>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</si>
  <si>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</si>
  <si>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</si>
  <si>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</si>
  <si>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</si>
  <si>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</si>
  <si>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</si>
  <si>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</si>
  <si>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</si>
  <si>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</si>
  <si>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</si>
  <si>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</si>
  <si>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</si>
  <si>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</si>
  <si>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新潟県妙高市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</si>
  <si>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</si>
  <si>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</si>
  <si>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</si>
  <si>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</si>
  <si>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</si>
  <si>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</si>
  <si>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</si>
  <si>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</si>
  <si>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</si>
  <si>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</si>
  <si>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</si>
  <si>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</si>
  <si>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</si>
  <si>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</si>
  <si>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</si>
  <si>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</si>
  <si>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</si>
  <si>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</si>
  <si>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</si>
  <si>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</si>
  <si>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</si>
  <si>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</si>
  <si>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</si>
  <si>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</si>
  <si>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</si>
  <si>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</si>
  <si>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</si>
  <si>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</si>
  <si>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</si>
  <si>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</si>
  <si>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</si>
  <si>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</si>
  <si>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</si>
  <si>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</si>
  <si>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</si>
  <si>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</si>
  <si>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</si>
  <si>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</si>
  <si>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</si>
  <si>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</si>
  <si>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</si>
  <si>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</si>
  <si>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</si>
  <si>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</si>
  <si>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</si>
  <si>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</si>
  <si>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</si>
  <si>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</si>
  <si>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</si>
  <si>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</si>
  <si>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</si>
  <si>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</si>
  <si>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</si>
  <si>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</si>
  <si>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</si>
  <si>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</si>
  <si>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</si>
  <si>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</si>
  <si>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</si>
  <si>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</si>
  <si>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</si>
  <si>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</si>
  <si>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</si>
  <si>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</si>
  <si>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</si>
  <si>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</si>
  <si>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</si>
  <si>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</si>
  <si>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</si>
  <si>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</si>
  <si>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</si>
  <si>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</si>
  <si>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</si>
  <si>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</si>
  <si>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</si>
  <si>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</si>
  <si>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</si>
  <si>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</si>
  <si>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</si>
  <si>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</si>
  <si>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</si>
  <si>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</si>
  <si>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</si>
  <si>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</si>
  <si>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</si>
  <si>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</si>
  <si>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</si>
  <si>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</si>
  <si>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</si>
  <si>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</si>
  <si>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</si>
  <si>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</si>
  <si>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</si>
  <si>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</si>
  <si>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</si>
  <si>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</si>
  <si>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</si>
  <si>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</si>
  <si>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</si>
  <si>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</si>
  <si>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</si>
  <si>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</si>
  <si>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</si>
  <si>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</si>
  <si>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</si>
  <si>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</si>
  <si>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</si>
  <si>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</si>
  <si>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</si>
  <si>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</si>
  <si>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</si>
  <si>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</si>
  <si>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</si>
  <si>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</si>
  <si>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</si>
  <si>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</si>
  <si>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</si>
  <si>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</si>
  <si>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</si>
  <si>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</si>
  <si>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</si>
  <si>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</si>
  <si>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</si>
  <si>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</si>
  <si>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</si>
  <si>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</si>
  <si>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</si>
  <si>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</si>
  <si>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</si>
  <si>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</si>
  <si>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</si>
  <si>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</si>
  <si>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</si>
  <si>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</si>
  <si>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</si>
  <si>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</si>
  <si>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</si>
  <si>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</si>
  <si>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</si>
  <si>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</si>
  <si>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</si>
  <si>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</si>
  <si>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</si>
  <si>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</si>
  <si>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</si>
  <si>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</si>
  <si>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</si>
  <si>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</si>
  <si>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</si>
  <si>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</si>
  <si>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新潟県妙高市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</si>
  <si>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</si>
  <si>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</si>
  <si>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</si>
  <si>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</si>
  <si>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</si>
  <si>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</si>
  <si>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</si>
  <si>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</si>
  <si>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</si>
  <si>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</si>
  <si>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</si>
  <si>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</si>
  <si>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</si>
  <si>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</si>
  <si>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</si>
  <si>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</si>
  <si>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</si>
  <si>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</si>
  <si>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</si>
  <si>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</si>
  <si>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</si>
  <si>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</si>
  <si>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</si>
  <si>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</si>
  <si>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</si>
  <si>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</si>
  <si>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</si>
  <si>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</si>
  <si>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</si>
  <si>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</si>
  <si>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</si>
  <si>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</si>
  <si>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</si>
  <si>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</si>
  <si>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</si>
  <si>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</si>
  <si>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</si>
  <si>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</si>
  <si>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ガス事業会計</t>
    <phoneticPr fontId="5"/>
  </si>
  <si>
    <t>公共下水道事業会計</t>
    <phoneticPr fontId="5"/>
  </si>
  <si>
    <t>農業集落排水事業会計</t>
    <phoneticPr fontId="5"/>
  </si>
  <si>
    <t>簡易水道事業特別会計</t>
    <phoneticPr fontId="5"/>
  </si>
  <si>
    <t>法非適用企業</t>
    <phoneticPr fontId="5"/>
  </si>
  <si>
    <t>高柳工場団地開発事業特別会計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</si>
  <si>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</si>
  <si>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</si>
  <si>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</si>
  <si>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</si>
  <si>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</si>
  <si>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</si>
  <si>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</si>
  <si>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</si>
  <si>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</si>
  <si>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</si>
  <si>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</si>
  <si>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</si>
  <si>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</si>
  <si>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</si>
  <si>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</si>
  <si>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</si>
  <si>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</si>
  <si>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</si>
  <si>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</si>
  <si>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</si>
  <si>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</si>
  <si>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</si>
  <si>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</si>
  <si>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</si>
  <si>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</si>
  <si>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</si>
  <si>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</si>
  <si>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</si>
  <si>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</si>
  <si>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</si>
  <si>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</si>
  <si>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</si>
  <si>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</si>
  <si>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</si>
  <si>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</si>
  <si>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</si>
  <si>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</si>
  <si>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</si>
  <si>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</si>
  <si>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</si>
  <si>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</si>
  <si>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</si>
  <si>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</si>
  <si>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</si>
  <si>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</si>
  <si>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</si>
  <si>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</si>
  <si>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</si>
  <si>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</si>
  <si>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</si>
  <si>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</si>
  <si>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</si>
  <si>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</si>
  <si>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</si>
  <si>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</si>
  <si>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</si>
  <si>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</si>
  <si>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</si>
  <si>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</si>
  <si>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</si>
  <si>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</si>
  <si>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</si>
  <si>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</si>
  <si>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</si>
  <si>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</si>
  <si>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</si>
  <si>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</si>
  <si>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</si>
  <si>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</si>
  <si>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</si>
  <si>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</si>
  <si>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</si>
  <si>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</si>
  <si>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</si>
  <si>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</si>
  <si>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</si>
  <si>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</si>
  <si>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</si>
  <si>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</si>
  <si>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</si>
  <si>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</si>
  <si>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</si>
  <si>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</si>
  <si>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</si>
  <si>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</si>
  <si>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</si>
  <si>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</si>
  <si>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</si>
  <si>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</si>
  <si>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</si>
  <si>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</si>
  <si>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</si>
  <si>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</si>
  <si>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</si>
  <si>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</si>
  <si>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</si>
  <si>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</si>
  <si>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</si>
  <si>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</si>
  <si>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</si>
  <si>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</si>
  <si>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</si>
  <si>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</si>
  <si>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</si>
  <si>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</si>
  <si>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</si>
  <si>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</si>
  <si>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</si>
  <si>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</si>
  <si>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</si>
  <si>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</si>
  <si>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</si>
  <si>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</si>
  <si>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</si>
  <si>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</si>
  <si>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</si>
  <si>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</si>
  <si>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</si>
  <si>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</si>
  <si>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</si>
  <si>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</si>
  <si>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</si>
  <si>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</si>
  <si>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</si>
  <si>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</si>
  <si>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</si>
  <si>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</si>
  <si>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</si>
  <si>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</si>
  <si>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</si>
  <si>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</si>
  <si>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</si>
  <si>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</si>
  <si>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</si>
  <si>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ガス事業会計</t>
  </si>
  <si>
    <t>水道事業会計</t>
  </si>
  <si>
    <t>公共下水道事業会計</t>
  </si>
  <si>
    <t>国民健康保険特別会計</t>
  </si>
  <si>
    <t>高柳工場団地開発事業特別会計</t>
  </si>
  <si>
    <t>農業集落排水事業会計</t>
  </si>
  <si>
    <t>介護保険特別会計</t>
  </si>
  <si>
    <t>その他会計（赤字）</t>
  </si>
  <si>
    <t>その他会計（黒字）</t>
  </si>
  <si>
    <t>-</t>
    <phoneticPr fontId="2"/>
  </si>
  <si>
    <t>新潟県市町村総合事務組合
（非常勤職員公務災害補償等特別会計）</t>
  </si>
  <si>
    <t>新潟県市町村総合事務組合
（交通災害共済事業特別会計）</t>
  </si>
  <si>
    <t>上越広域伝染病院組合
（一般会計）</t>
  </si>
  <si>
    <t>上越地域消防事務組合
（一般会計）</t>
  </si>
  <si>
    <t>新潟県市町村総合事務組合
（一般会計）</t>
  </si>
  <si>
    <t>新潟県市町村総合事務組合
（職員退職手当支給事業特別会計）</t>
  </si>
  <si>
    <t>新潟県市町村総合事務組合
（消防団員等公務災害補償事業特別会計）</t>
  </si>
  <si>
    <t>新潟県市町村総合事務組合
（消防賞じゅつ金支給事業特別会計）</t>
  </si>
  <si>
    <t>新井頸南広域行政組合
（一般会計）</t>
  </si>
  <si>
    <t>新潟県後期高齢者医療広域連合
（一般会計）</t>
  </si>
  <si>
    <t>新潟県後期高齢者医療広域連合
（後期高齢者医療特別会計）</t>
  </si>
  <si>
    <t>妙高ふるさと振興</t>
    <phoneticPr fontId="5"/>
  </si>
  <si>
    <t>まちづくり新井</t>
    <phoneticPr fontId="5"/>
  </si>
  <si>
    <t>妙高市土地開発公社</t>
    <phoneticPr fontId="5"/>
  </si>
  <si>
    <t>-</t>
    <phoneticPr fontId="2"/>
  </si>
  <si>
    <t>妙高文化振興事業団</t>
    <rPh sb="0" eb="2">
      <t>ミョウコウ</t>
    </rPh>
    <rPh sb="2" eb="4">
      <t>ブンカ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</si>
</sst>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protection locked="0"/>
    </xf>
    <xf numFmtId="0" fontId="19" fillId="0" borderId="99" xfId="38" applyFont="1" applyBorder="1" applyAlignment="1" applyProtection="1">
      <alignment horizontal="left" vertical="center"/>
      <protection locked="0"/>
    </xf>
    <xf numFmtId="0" fontId="19" fillId="0" borderId="100" xfId="38" applyFont="1" applyBorder="1" applyAlignment="1" applyProtection="1">
      <alignment horizontal="left" vertical="center"/>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78208</c:v>
                </c:pt>
                <c:pt idx="1">
                  <c:v>132708</c:v>
                </c:pt>
                <c:pt idx="2">
                  <c:v>75655</c:v>
                </c:pt>
                <c:pt idx="3">
                  <c:v>105356</c:v>
                </c:pt>
                <c:pt idx="4">
                  <c:v>103443</c:v>
                </c:pt>
              </c:numCache>
            </c:numRef>
          </c:val>
          <c:smooth val="0"/>
        </c:ser>
        <c:dLbls>
          <c:showLegendKey val="0"/>
          <c:showVal val="0"/>
          <c:showCatName val="0"/>
          <c:showSerName val="0"/>
          <c:showPercent val="0"/>
          <c:showBubbleSize val="0"/>
        </c:dLbls>
        <c:marker val="1"/>
        <c:smooth val="0"/>
        <c:axId val="111827528"/>
        <c:axId val="188566152"/>
      </c:lineChart>
      <c:catAx>
        <c:axId val="111827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566152"/>
        <c:crosses val="autoZero"/>
        <c:auto val="1"/>
        <c:lblAlgn val="ctr"/>
        <c:lblOffset val="100"/>
        <c:tickLblSkip val="1"/>
        <c:tickMarkSkip val="1"/>
        <c:noMultiLvlLbl val="0"/>
      </c:catAx>
      <c:valAx>
        <c:axId val="1885661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827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12.73</c:v>
                </c:pt>
                <c:pt idx="1">
                  <c:v>11.62</c:v>
                </c:pt>
                <c:pt idx="2">
                  <c:v>11.57</c:v>
                </c:pt>
                <c:pt idx="3">
                  <c:v>11.71</c:v>
                </c:pt>
                <c:pt idx="4">
                  <c:v>12.32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11.39</c:v>
                </c:pt>
                <c:pt idx="1">
                  <c:v>13.55</c:v>
                </c:pt>
                <c:pt idx="2">
                  <c:v>16.23</c:v>
                </c:pt>
                <c:pt idx="3">
                  <c:v>17.84</c:v>
                </c:pt>
                <c:pt idx="4">
                  <c:v>22.41</c:v>
                </c:pt>
              </c:numCache>
            </c:numRef>
          </c:val>
        </c:ser>
        <c:dLbls>
          <c:showLegendKey val="0"/>
          <c:showVal val="0"/>
          <c:showCatName val="0"/>
          <c:showSerName val="0"/>
          <c:showPercent val="0"/>
          <c:showBubbleSize val="0"/>
        </c:dLbls>
        <c:gapWidth val="250"/>
        <c:overlap val="100"/>
        <c:axId val="179387024"/>
        <c:axId val="187624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6.45</c:v>
                </c:pt>
                <c:pt idx="1">
                  <c:v>2.2999999999999998</c:v>
                </c:pt>
                <c:pt idx="2">
                  <c:v>4.55</c:v>
                </c:pt>
                <c:pt idx="3">
                  <c:v>4.5599999999999996</c:v>
                </c:pt>
                <c:pt idx="4">
                  <c:v>7.71</c:v>
                </c:pt>
              </c:numCache>
            </c:numRef>
          </c:val>
          <c:smooth val="0"/>
        </c:ser>
        <c:dLbls>
          <c:showLegendKey val="0"/>
          <c:showVal val="0"/>
          <c:showCatName val="0"/>
          <c:showSerName val="0"/>
          <c:showPercent val="0"/>
          <c:showBubbleSize val="0"/>
        </c:dLbls>
        <c:marker val="1"/>
        <c:smooth val="0"/>
        <c:axId val="179387024"/>
        <c:axId val="187624808"/>
      </c:lineChart>
      <c:catAx>
        <c:axId val="17938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624808"/>
        <c:crosses val="autoZero"/>
        <c:auto val="1"/>
        <c:lblAlgn val="ctr"/>
        <c:lblOffset val="100"/>
        <c:tickLblSkip val="1"/>
        <c:tickMarkSkip val="1"/>
        <c:noMultiLvlLbl val="0"/>
      </c:catAx>
      <c:valAx>
        <c:axId val="187624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38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0.79</c:v>
                </c:pt>
                <c:pt idx="2">
                  <c:v>#N/A</c:v>
                </c:pt>
                <c:pt idx="3">
                  <c:v>0.36</c:v>
                </c:pt>
                <c:pt idx="4">
                  <c:v>#N/A</c:v>
                </c:pt>
                <c:pt idx="5">
                  <c:v>0.17</c:v>
                </c:pt>
                <c:pt idx="6">
                  <c:v>#N/A</c:v>
                </c:pt>
                <c:pt idx="7">
                  <c:v>0.39</c:v>
                </c:pt>
                <c:pt idx="8">
                  <c:v>#N/A</c:v>
                </c:pt>
                <c:pt idx="9">
                  <c:v>0.5</c:v>
                </c:pt>
              </c:numCache>
            </c:numRef>
          </c:val>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1.26</c:v>
                </c:pt>
                <c:pt idx="2">
                  <c:v>#N/A</c:v>
                </c:pt>
                <c:pt idx="3">
                  <c:v>1.27</c:v>
                </c:pt>
                <c:pt idx="4">
                  <c:v>#N/A</c:v>
                </c:pt>
                <c:pt idx="5">
                  <c:v>1.33</c:v>
                </c:pt>
                <c:pt idx="6">
                  <c:v>#N/A</c:v>
                </c:pt>
                <c:pt idx="7">
                  <c:v>1.44</c:v>
                </c:pt>
                <c:pt idx="8">
                  <c:v>#N/A</c:v>
                </c:pt>
                <c:pt idx="9">
                  <c:v>1.48</c:v>
                </c:pt>
              </c:numCache>
            </c:numRef>
          </c:val>
        </c:ser>
        <c:ser>
          <c:idx val="4"/>
          <c:order val="4"/>
          <c:tx>
            <c:strRef>
              <c:f>データシート!$A$31</c:f>
              <c:strCache>
                <c:ptCount val="1"/>
                <c:pt idx="0">
                  <c:v>高柳工場団地開発事業特別会計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2.2400000000000002</c:v>
                </c:pt>
                <c:pt idx="2">
                  <c:v>#N/A</c:v>
                </c:pt>
                <c:pt idx="3">
                  <c:v>2.2400000000000002</c:v>
                </c:pt>
                <c:pt idx="4">
                  <c:v>#N/A</c:v>
                </c:pt>
                <c:pt idx="5">
                  <c:v>0.61</c:v>
                </c:pt>
                <c:pt idx="6">
                  <c:v>#N/A</c:v>
                </c:pt>
                <c:pt idx="7">
                  <c:v>1.53</c:v>
                </c:pt>
                <c:pt idx="8">
                  <c:v>#N/A</c:v>
                </c:pt>
                <c:pt idx="9">
                  <c:v>1.75</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0.19</c:v>
                </c:pt>
                <c:pt idx="2">
                  <c:v>#N/A</c:v>
                </c:pt>
                <c:pt idx="3">
                  <c:v>0.38</c:v>
                </c:pt>
                <c:pt idx="4">
                  <c:v>#N/A</c:v>
                </c:pt>
                <c:pt idx="5">
                  <c:v>1.85</c:v>
                </c:pt>
                <c:pt idx="6">
                  <c:v>#N/A</c:v>
                </c:pt>
                <c:pt idx="7">
                  <c:v>2.33</c:v>
                </c:pt>
                <c:pt idx="8">
                  <c:v>#N/A</c:v>
                </c:pt>
                <c:pt idx="9">
                  <c:v>2.83</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2.4300000000000002</c:v>
                </c:pt>
                <c:pt idx="2">
                  <c:v>#N/A</c:v>
                </c:pt>
                <c:pt idx="3">
                  <c:v>2.41</c:v>
                </c:pt>
                <c:pt idx="4">
                  <c:v>#N/A</c:v>
                </c:pt>
                <c:pt idx="5">
                  <c:v>2.64</c:v>
                </c:pt>
                <c:pt idx="6">
                  <c:v>#N/A</c:v>
                </c:pt>
                <c:pt idx="7">
                  <c:v>2.92</c:v>
                </c:pt>
                <c:pt idx="8">
                  <c:v>#N/A</c:v>
                </c:pt>
                <c:pt idx="9">
                  <c:v>3.33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5.08</c:v>
                </c:pt>
                <c:pt idx="2">
                  <c:v>#N/A</c:v>
                </c:pt>
                <c:pt idx="3">
                  <c:v>5.3</c:v>
                </c:pt>
                <c:pt idx="4">
                  <c:v>#N/A</c:v>
                </c:pt>
                <c:pt idx="5">
                  <c:v>5.55</c:v>
                </c:pt>
                <c:pt idx="6">
                  <c:v>#N/A</c:v>
                </c:pt>
                <c:pt idx="7">
                  <c:v>6.05</c:v>
                </c:pt>
                <c:pt idx="8">
                  <c:v>#N/A</c:v>
                </c:pt>
                <c:pt idx="9">
                  <c:v>6.81</c:v>
                </c:pt>
              </c:numCache>
            </c:numRef>
          </c:val>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6.99</c:v>
                </c:pt>
                <c:pt idx="2">
                  <c:v>#N/A</c:v>
                </c:pt>
                <c:pt idx="3">
                  <c:v>6.1</c:v>
                </c:pt>
                <c:pt idx="4">
                  <c:v>#N/A</c:v>
                </c:pt>
                <c:pt idx="5">
                  <c:v>5.79</c:v>
                </c:pt>
                <c:pt idx="6">
                  <c:v>#N/A</c:v>
                </c:pt>
                <c:pt idx="7">
                  <c:v>6.78</c:v>
                </c:pt>
                <c:pt idx="8">
                  <c:v>#N/A</c:v>
                </c:pt>
                <c:pt idx="9">
                  <c:v>7.28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12.73</c:v>
                </c:pt>
                <c:pt idx="2">
                  <c:v>#N/A</c:v>
                </c:pt>
                <c:pt idx="3">
                  <c:v>11.62</c:v>
                </c:pt>
                <c:pt idx="4">
                  <c:v>#N/A</c:v>
                </c:pt>
                <c:pt idx="5">
                  <c:v>11.57</c:v>
                </c:pt>
                <c:pt idx="6">
                  <c:v>#N/A</c:v>
                </c:pt>
                <c:pt idx="7">
                  <c:v>11.71</c:v>
                </c:pt>
                <c:pt idx="8">
                  <c:v>#N/A</c:v>
                </c:pt>
                <c:pt idx="9">
                  <c:v>12.32</c:v>
                </c:pt>
              </c:numCache>
            </c:numRef>
          </c:val>
        </c:ser>
        <c:dLbls>
          <c:showLegendKey val="0"/>
          <c:showVal val="0"/>
          <c:showCatName val="0"/>
          <c:showSerName val="0"/>
          <c:showPercent val="0"/>
          <c:showBubbleSize val="0"/>
        </c:dLbls>
        <c:gapWidth val="150"/>
        <c:overlap val="100"/>
        <c:axId val="189056904"/>
        <c:axId val="190248232"/>
      </c:barChart>
      <c:catAx>
        <c:axId val="18905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248232"/>
        <c:crosses val="autoZero"/>
        <c:auto val="1"/>
        <c:lblAlgn val="ctr"/>
        <c:lblOffset val="100"/>
        <c:tickLblSkip val="1"/>
        <c:tickMarkSkip val="1"/>
        <c:noMultiLvlLbl val="0"/>
      </c:catAx>
      <c:valAx>
        <c:axId val="190248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056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2498</c:v>
                </c:pt>
                <c:pt idx="5">
                  <c:v>2469</c:v>
                </c:pt>
                <c:pt idx="8">
                  <c:v>2394</c:v>
                </c:pt>
                <c:pt idx="11">
                  <c:v>2384</c:v>
                </c:pt>
                <c:pt idx="14">
                  <c:v>2413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67</c:v>
                </c:pt>
                <c:pt idx="3">
                  <c:v>24</c:v>
                </c:pt>
                <c:pt idx="6">
                  <c:v>159</c:v>
                </c:pt>
                <c:pt idx="9">
                  <c:v>64</c:v>
                </c:pt>
                <c:pt idx="12">
                  <c:v>62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357</c:v>
                </c:pt>
                <c:pt idx="3">
                  <c:v>329</c:v>
                </c:pt>
                <c:pt idx="6">
                  <c:v>125</c:v>
                </c:pt>
                <c:pt idx="9">
                  <c:v>70</c:v>
                </c:pt>
                <c:pt idx="12">
                  <c:v>71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1498</c:v>
                </c:pt>
                <c:pt idx="3">
                  <c:v>1400</c:v>
                </c:pt>
                <c:pt idx="6">
                  <c:v>1366</c:v>
                </c:pt>
                <c:pt idx="9">
                  <c:v>1351</c:v>
                </c:pt>
                <c:pt idx="12">
                  <c:v>1314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2100</c:v>
                </c:pt>
                <c:pt idx="3">
                  <c:v>2062</c:v>
                </c:pt>
                <c:pt idx="6">
                  <c:v>2090</c:v>
                </c:pt>
                <c:pt idx="9">
                  <c:v>2036</c:v>
                </c:pt>
                <c:pt idx="12">
                  <c:v>2033</c:v>
                </c:pt>
              </c:numCache>
            </c:numRef>
          </c:val>
        </c:ser>
        <c:dLbls>
          <c:showLegendKey val="0"/>
          <c:showVal val="0"/>
          <c:showCatName val="0"/>
          <c:showSerName val="0"/>
          <c:showPercent val="0"/>
          <c:showBubbleSize val="0"/>
        </c:dLbls>
        <c:gapWidth val="100"/>
        <c:overlap val="100"/>
        <c:axId val="190565928"/>
        <c:axId val="189771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1524</c:v>
                </c:pt>
                <c:pt idx="2">
                  <c:v>#N/A</c:v>
                </c:pt>
                <c:pt idx="3">
                  <c:v>#N/A</c:v>
                </c:pt>
                <c:pt idx="4">
                  <c:v>1346</c:v>
                </c:pt>
                <c:pt idx="5">
                  <c:v>#N/A</c:v>
                </c:pt>
                <c:pt idx="6">
                  <c:v>#N/A</c:v>
                </c:pt>
                <c:pt idx="7">
                  <c:v>1346</c:v>
                </c:pt>
                <c:pt idx="8">
                  <c:v>#N/A</c:v>
                </c:pt>
                <c:pt idx="9">
                  <c:v>#N/A</c:v>
                </c:pt>
                <c:pt idx="10">
                  <c:v>1137</c:v>
                </c:pt>
                <c:pt idx="11">
                  <c:v>#N/A</c:v>
                </c:pt>
                <c:pt idx="12">
                  <c:v>#N/A</c:v>
                </c:pt>
                <c:pt idx="13">
                  <c:v>1067</c:v>
                </c:pt>
                <c:pt idx="14">
                  <c:v>#N/A</c:v>
                </c:pt>
              </c:numCache>
            </c:numRef>
          </c:val>
          <c:smooth val="0"/>
        </c:ser>
        <c:dLbls>
          <c:showLegendKey val="0"/>
          <c:showVal val="0"/>
          <c:showCatName val="0"/>
          <c:showSerName val="0"/>
          <c:showPercent val="0"/>
          <c:showBubbleSize val="0"/>
        </c:dLbls>
        <c:marker val="1"/>
        <c:smooth val="0"/>
        <c:axId val="190565928"/>
        <c:axId val="189771040"/>
      </c:lineChart>
      <c:catAx>
        <c:axId val="19056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771040"/>
        <c:crosses val="autoZero"/>
        <c:auto val="1"/>
        <c:lblAlgn val="ctr"/>
        <c:lblOffset val="100"/>
        <c:tickLblSkip val="1"/>
        <c:tickMarkSkip val="1"/>
        <c:noMultiLvlLbl val="0"/>
      </c:catAx>
      <c:valAx>
        <c:axId val="18977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6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24081</c:v>
                </c:pt>
                <c:pt idx="5">
                  <c:v>24408</c:v>
                </c:pt>
                <c:pt idx="8">
                  <c:v>24057</c:v>
                </c:pt>
                <c:pt idx="11">
                  <c:v>24311</c:v>
                </c:pt>
                <c:pt idx="14">
                  <c:v>24085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1858</c:v>
                </c:pt>
                <c:pt idx="5">
                  <c:v>1748</c:v>
                </c:pt>
                <c:pt idx="8">
                  <c:v>1663</c:v>
                </c:pt>
                <c:pt idx="11">
                  <c:v>1515</c:v>
                </c:pt>
                <c:pt idx="14">
                  <c:v>1355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3077</c:v>
                </c:pt>
                <c:pt idx="5">
                  <c:v>3540</c:v>
                </c:pt>
                <c:pt idx="8">
                  <c:v>3921</c:v>
                </c:pt>
                <c:pt idx="11">
                  <c:v>3906</c:v>
                </c:pt>
                <c:pt idx="14">
                  <c:v>4637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3130</c:v>
                </c:pt>
                <c:pt idx="3">
                  <c:v>3094</c:v>
                </c:pt>
                <c:pt idx="6">
                  <c:v>3063</c:v>
                </c:pt>
                <c:pt idx="9">
                  <c:v>2974</c:v>
                </c:pt>
                <c:pt idx="12">
                  <c:v>2865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826</c:v>
                </c:pt>
                <c:pt idx="3">
                  <c:v>474</c:v>
                </c:pt>
                <c:pt idx="6">
                  <c:v>317</c:v>
                </c:pt>
                <c:pt idx="9">
                  <c:v>239</c:v>
                </c:pt>
                <c:pt idx="12">
                  <c:v>212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15556</c:v>
                </c:pt>
                <c:pt idx="3">
                  <c:v>15101</c:v>
                </c:pt>
                <c:pt idx="6">
                  <c:v>14799</c:v>
                </c:pt>
                <c:pt idx="9">
                  <c:v>13965</c:v>
                </c:pt>
                <c:pt idx="12">
                  <c:v>13280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490</c:v>
                </c:pt>
                <c:pt idx="3">
                  <c:v>499</c:v>
                </c:pt>
                <c:pt idx="6">
                  <c:v>389</c:v>
                </c:pt>
                <c:pt idx="9">
                  <c:v>331</c:v>
                </c:pt>
                <c:pt idx="12">
                  <c:v>289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19383</c:v>
                </c:pt>
                <c:pt idx="3">
                  <c:v>19883</c:v>
                </c:pt>
                <c:pt idx="6">
                  <c:v>19301</c:v>
                </c:pt>
                <c:pt idx="9">
                  <c:v>19631</c:v>
                </c:pt>
                <c:pt idx="12">
                  <c:v>19845</c:v>
                </c:pt>
              </c:numCache>
            </c:numRef>
          </c:val>
        </c:ser>
        <c:dLbls>
          <c:showLegendKey val="0"/>
          <c:showVal val="0"/>
          <c:showCatName val="0"/>
          <c:showSerName val="0"/>
          <c:showPercent val="0"/>
          <c:showBubbleSize val="0"/>
        </c:dLbls>
        <c:gapWidth val="100"/>
        <c:overlap val="100"/>
        <c:axId val="189733144"/>
        <c:axId val="189733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10368</c:v>
                </c:pt>
                <c:pt idx="2">
                  <c:v>#N/A</c:v>
                </c:pt>
                <c:pt idx="3">
                  <c:v>#N/A</c:v>
                </c:pt>
                <c:pt idx="4">
                  <c:v>9355</c:v>
                </c:pt>
                <c:pt idx="5">
                  <c:v>#N/A</c:v>
                </c:pt>
                <c:pt idx="6">
                  <c:v>#N/A</c:v>
                </c:pt>
                <c:pt idx="7">
                  <c:v>8228</c:v>
                </c:pt>
                <c:pt idx="8">
                  <c:v>#N/A</c:v>
                </c:pt>
                <c:pt idx="9">
                  <c:v>#N/A</c:v>
                </c:pt>
                <c:pt idx="10">
                  <c:v>7410</c:v>
                </c:pt>
                <c:pt idx="11">
                  <c:v>#N/A</c:v>
                </c:pt>
                <c:pt idx="12">
                  <c:v>#N/A</c:v>
                </c:pt>
                <c:pt idx="13">
                  <c:v>6415</c:v>
                </c:pt>
                <c:pt idx="14">
                  <c:v>#N/A</c:v>
                </c:pt>
              </c:numCache>
            </c:numRef>
          </c:val>
          <c:smooth val="0"/>
        </c:ser>
        <c:dLbls>
          <c:showLegendKey val="0"/>
          <c:showVal val="0"/>
          <c:showCatName val="0"/>
          <c:showSerName val="0"/>
          <c:showPercent val="0"/>
          <c:showBubbleSize val="0"/>
        </c:dLbls>
        <c:marker val="1"/>
        <c:smooth val="0"/>
        <c:axId val="189733144"/>
        <c:axId val="189733528"/>
      </c:lineChart>
      <c:catAx>
        <c:axId val="18973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733528"/>
        <c:crosses val="autoZero"/>
        <c:auto val="1"/>
        <c:lblAlgn val="ctr"/>
        <c:lblOffset val="100"/>
        <c:tickLblSkip val="1"/>
        <c:tickMarkSkip val="1"/>
        <c:noMultiLvlLbl val="0"/>
      </c:catAx>
      <c:valAx>
        <c:axId val="189733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33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35,121
34,930
445.52
22,645,880
20,996,425
1,553,936
12,614,130
19,845,480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61.7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製造業を中心とした大型事業所の集中等により、類似団体平均を上回る税収があるため</a:t>
          </a:r>
          <a:r>
            <a:rPr lang="en-US" altLang="ja-JP" sz="1300" b="0" i="0" baseline="0">
              <a:solidFill>
                <a:schemeClr val="dk1"/>
              </a:solidFill>
              <a:effectLst/>
              <a:latin typeface="+mn-ea"/>
              <a:ea typeface="+mn-ea"/>
              <a:cs typeface="+mn-cs"/>
            </a:rPr>
            <a:t>0.46</a:t>
          </a:r>
          <a:r>
            <a:rPr lang="ja-JP" altLang="ja-JP" sz="1300" b="0" i="0" baseline="0">
              <a:solidFill>
                <a:schemeClr val="dk1"/>
              </a:solidFill>
              <a:effectLst/>
              <a:latin typeface="+mn-ea"/>
              <a:ea typeface="+mn-ea"/>
              <a:cs typeface="+mn-cs"/>
            </a:rPr>
            <a:t>となっているが、税の徴収率が類似団体と比較しても極めて低い水準であることから、市税徴収確保対策事業を推進し、</a:t>
          </a:r>
          <a:r>
            <a:rPr lang="ja-JP" altLang="en-US" sz="1300" b="0" i="0" baseline="0">
              <a:solidFill>
                <a:schemeClr val="dk1"/>
              </a:solidFill>
              <a:effectLst/>
              <a:latin typeface="+mn-ea"/>
              <a:ea typeface="+mn-ea"/>
              <a:cs typeface="+mn-cs"/>
            </a:rPr>
            <a:t>県地方税徴収機構との連携や徴収嘱託員、税務専門員を含めた機動的な組織運営によって、</a:t>
          </a:r>
          <a:r>
            <a:rPr lang="ja-JP" altLang="ja-JP" sz="1300" b="0" i="0" baseline="0">
              <a:solidFill>
                <a:schemeClr val="dk1"/>
              </a:solidFill>
              <a:effectLst/>
              <a:latin typeface="+mn-ea"/>
              <a:ea typeface="+mn-ea"/>
              <a:cs typeface="+mn-cs"/>
            </a:rPr>
            <a:t>滞納額の圧縮を図るなど徴収業務の強化に取り組んでいる。また、新たな企業誘致や農業・観光関連産業の育成など税源涵養に努めている。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65617</xdr:rowOff>
    </xdr:to>
    <xdr:cxnSp macro="">
      <xdr:nvCxnSpPr>
        <xdr:cNvPr id="71" name="直線コネクタ 70"/>
        <xdr:cNvCxnSpPr/>
      </xdr:nvCxnSpPr>
      <xdr:spPr>
        <a:xfrm>
          <a:off x="3225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42</xdr:row>
      <xdr:rowOff>25400</xdr:rowOff>
    </xdr:to>
    <xdr:cxnSp macro="">
      <xdr:nvCxnSpPr>
        <xdr:cNvPr id="74" name="直線コネクタ 73"/>
        <xdr:cNvCxnSpPr/>
      </xdr:nvCxnSpPr>
      <xdr:spPr>
        <a:xfrm>
          <a:off x="2336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136525</xdr:rowOff>
    </xdr:to>
    <xdr:cxnSp macro="">
      <xdr:nvCxnSpPr>
        <xdr:cNvPr id="77" name="直線コネクタ 76"/>
        <xdr:cNvCxnSpPr/>
      </xdr:nvCxnSpPr>
      <xdr:spPr>
        <a:xfrm>
          <a:off x="1447800" y="70855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1" name="テキスト ボックス 80"/>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4" name="テキスト ボックス 93"/>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6" name="テキスト ボックス 95"/>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退職手当、及び職員数の減による職員給の減等により</a:t>
          </a:r>
          <a:r>
            <a:rPr lang="ja-JP" altLang="en-US" sz="1300">
              <a:solidFill>
                <a:schemeClr val="dk1"/>
              </a:solidFill>
              <a:effectLst/>
              <a:latin typeface="+mn-ea"/>
              <a:ea typeface="+mn-ea"/>
              <a:cs typeface="+mn-cs"/>
            </a:rPr>
            <a:t>人件費が</a:t>
          </a:r>
          <a:r>
            <a:rPr lang="ja-JP" altLang="ja-JP" sz="1300">
              <a:solidFill>
                <a:schemeClr val="dk1"/>
              </a:solidFill>
              <a:effectLst/>
              <a:latin typeface="+mn-ea"/>
              <a:ea typeface="+mn-ea"/>
              <a:cs typeface="+mn-cs"/>
            </a:rPr>
            <a:t>減少したこと、また</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普通交付税</a:t>
          </a:r>
          <a:r>
            <a:rPr lang="ja-JP" altLang="en-US" sz="1300">
              <a:solidFill>
                <a:schemeClr val="dk1"/>
              </a:solidFill>
              <a:effectLst/>
              <a:latin typeface="+mn-ea"/>
              <a:ea typeface="+mn-ea"/>
              <a:cs typeface="+mn-cs"/>
            </a:rPr>
            <a:t>が</a:t>
          </a:r>
          <a:r>
            <a:rPr lang="ja-JP" altLang="ja-JP" sz="1300">
              <a:solidFill>
                <a:schemeClr val="dk1"/>
              </a:solidFill>
              <a:effectLst/>
              <a:latin typeface="+mn-ea"/>
              <a:ea typeface="+mn-ea"/>
              <a:cs typeface="+mn-cs"/>
            </a:rPr>
            <a:t>増加したこと</a:t>
          </a:r>
          <a:r>
            <a:rPr lang="ja-JP" altLang="ja-JP" sz="1300" b="0" i="0" baseline="0">
              <a:solidFill>
                <a:schemeClr val="dk1"/>
              </a:solidFill>
              <a:effectLst/>
              <a:latin typeface="+mn-ea"/>
              <a:ea typeface="+mn-ea"/>
              <a:cs typeface="+mn-cs"/>
            </a:rPr>
            <a:t>などにより</a:t>
          </a:r>
          <a:r>
            <a:rPr lang="en-US" altLang="ja-JP" sz="1300" b="0" i="0" baseline="0">
              <a:solidFill>
                <a:schemeClr val="dk1"/>
              </a:solidFill>
              <a:effectLst/>
              <a:latin typeface="+mn-ea"/>
              <a:ea typeface="+mn-ea"/>
              <a:cs typeface="+mn-cs"/>
            </a:rPr>
            <a:t>1.5</a:t>
          </a:r>
          <a:r>
            <a:rPr lang="ja-JP" altLang="ja-JP" sz="1300" b="0" i="0" baseline="0">
              <a:solidFill>
                <a:schemeClr val="dk1"/>
              </a:solidFill>
              <a:effectLst/>
              <a:latin typeface="+mn-ea"/>
              <a:ea typeface="+mn-ea"/>
              <a:cs typeface="+mn-cs"/>
            </a:rPr>
            <a:t>ポイント改善した。今後も、行財政のスリム化・効率化をさらに推進し、経常経費の削減を進め</a:t>
          </a:r>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28</a:t>
          </a:r>
          <a:r>
            <a:rPr lang="ja-JP" altLang="en-US" sz="1300" b="0" i="0" baseline="0">
              <a:solidFill>
                <a:schemeClr val="dk1"/>
              </a:solidFill>
              <a:effectLst/>
              <a:latin typeface="+mn-ea"/>
              <a:ea typeface="+mn-ea"/>
              <a:cs typeface="+mn-cs"/>
            </a:rPr>
            <a:t>年度以降段階的に普通交付税が縮減される中にあっても、県内トップレベルにある現行水準を維持す</a:t>
          </a:r>
          <a:r>
            <a:rPr lang="ja-JP" altLang="ja-JP" sz="1300" b="0" i="0" baseline="0">
              <a:solidFill>
                <a:schemeClr val="dk1"/>
              </a:solidFill>
              <a:effectLst/>
              <a:latin typeface="+mn-ea"/>
              <a:ea typeface="+mn-ea"/>
              <a:cs typeface="+mn-cs"/>
            </a:rPr>
            <a:t>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21953</xdr:rowOff>
    </xdr:from>
    <xdr:to>
      <xdr:col>7</xdr:col>
      <xdr:colOff>152400</xdr:colOff>
      <xdr:row>60</xdr:row>
      <xdr:rowOff>73660</xdr:rowOff>
    </xdr:to>
    <xdr:cxnSp macro="">
      <xdr:nvCxnSpPr>
        <xdr:cNvPr id="133" name="直線コネクタ 132"/>
        <xdr:cNvCxnSpPr/>
      </xdr:nvCxnSpPr>
      <xdr:spPr>
        <a:xfrm flipV="1">
          <a:off x="4114800" y="1030895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145143</xdr:rowOff>
    </xdr:from>
    <xdr:to>
      <xdr:col>6</xdr:col>
      <xdr:colOff>0</xdr:colOff>
      <xdr:row>60</xdr:row>
      <xdr:rowOff>73660</xdr:rowOff>
    </xdr:to>
    <xdr:cxnSp macro="">
      <xdr:nvCxnSpPr>
        <xdr:cNvPr id="136" name="直線コネクタ 135"/>
        <xdr:cNvCxnSpPr/>
      </xdr:nvCxnSpPr>
      <xdr:spPr>
        <a:xfrm>
          <a:off x="3225800" y="1026069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145143</xdr:rowOff>
    </xdr:from>
    <xdr:to>
      <xdr:col>4</xdr:col>
      <xdr:colOff>482600</xdr:colOff>
      <xdr:row>59</xdr:row>
      <xdr:rowOff>165826</xdr:rowOff>
    </xdr:to>
    <xdr:cxnSp macro="">
      <xdr:nvCxnSpPr>
        <xdr:cNvPr id="139" name="直線コネクタ 138"/>
        <xdr:cNvCxnSpPr/>
      </xdr:nvCxnSpPr>
      <xdr:spPr>
        <a:xfrm flipV="1">
          <a:off x="2336800" y="1026069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165826</xdr:rowOff>
    </xdr:from>
    <xdr:to>
      <xdr:col>3</xdr:col>
      <xdr:colOff>279400</xdr:colOff>
      <xdr:row>60</xdr:row>
      <xdr:rowOff>66766</xdr:rowOff>
    </xdr:to>
    <xdr:cxnSp macro="">
      <xdr:nvCxnSpPr>
        <xdr:cNvPr id="142" name="直線コネクタ 141"/>
        <xdr:cNvCxnSpPr/>
      </xdr:nvCxnSpPr>
      <xdr:spPr>
        <a:xfrm flipV="1">
          <a:off x="1447800" y="102813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65331</xdr:rowOff>
    </xdr:from>
    <xdr:ext cx="762000" cy="259045"/>
    <xdr:sp macro="" textlink="">
      <xdr:nvSpPr>
        <xdr:cNvPr id="144" name="テキスト ボックス 143"/>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46" name="テキスト ボックス 145"/>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142603</xdr:rowOff>
    </xdr:from>
    <xdr:to>
      <xdr:col>7</xdr:col>
      <xdr:colOff>203200</xdr:colOff>
      <xdr:row>60</xdr:row>
      <xdr:rowOff>72753</xdr:rowOff>
    </xdr:to>
    <xdr:sp macro="" textlink="">
      <xdr:nvSpPr>
        <xdr:cNvPr id="152" name="円/楕円 151"/>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159130</xdr:rowOff>
    </xdr:from>
    <xdr:ext cx="762000" cy="259045"/>
    <xdr:sp macro="" textlink="">
      <xdr:nvSpPr>
        <xdr:cNvPr id="153" name="財政構造の弾力性該当値テキスト"/>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22860</xdr:rowOff>
    </xdr:from>
    <xdr:to>
      <xdr:col>6</xdr:col>
      <xdr:colOff>50800</xdr:colOff>
      <xdr:row>60</xdr:row>
      <xdr:rowOff>124460</xdr:rowOff>
    </xdr:to>
    <xdr:sp macro="" textlink="">
      <xdr:nvSpPr>
        <xdr:cNvPr id="154" name="円/楕円 153"/>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134637</xdr:rowOff>
    </xdr:from>
    <xdr:ext cx="736600" cy="259045"/>
    <xdr:sp macro="" textlink="">
      <xdr:nvSpPr>
        <xdr:cNvPr id="155" name="テキスト ボックス 154"/>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94343</xdr:rowOff>
    </xdr:from>
    <xdr:to>
      <xdr:col>4</xdr:col>
      <xdr:colOff>533400</xdr:colOff>
      <xdr:row>60</xdr:row>
      <xdr:rowOff>24493</xdr:rowOff>
    </xdr:to>
    <xdr:sp macro="" textlink="">
      <xdr:nvSpPr>
        <xdr:cNvPr id="156" name="円/楕円 155"/>
        <xdr:cNvSpPr/>
      </xdr:nvSpPr>
      <xdr:spPr>
        <a:xfrm>
          <a:off x="3175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34670</xdr:rowOff>
    </xdr:from>
    <xdr:ext cx="762000" cy="259045"/>
    <xdr:sp macro="" textlink="">
      <xdr:nvSpPr>
        <xdr:cNvPr id="157" name="テキスト ボックス 156"/>
        <xdr:cNvSpPr txBox="1"/>
      </xdr:nvSpPr>
      <xdr:spPr>
        <a:xfrm>
          <a:off x="2844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115026</xdr:rowOff>
    </xdr:from>
    <xdr:to>
      <xdr:col>3</xdr:col>
      <xdr:colOff>330200</xdr:colOff>
      <xdr:row>60</xdr:row>
      <xdr:rowOff>45176</xdr:rowOff>
    </xdr:to>
    <xdr:sp macro="" textlink="">
      <xdr:nvSpPr>
        <xdr:cNvPr id="158" name="円/楕円 157"/>
        <xdr:cNvSpPr/>
      </xdr:nvSpPr>
      <xdr:spPr>
        <a:xfrm>
          <a:off x="2286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55353</xdr:rowOff>
    </xdr:from>
    <xdr:ext cx="762000" cy="259045"/>
    <xdr:sp macro="" textlink="">
      <xdr:nvSpPr>
        <xdr:cNvPr id="159" name="テキスト ボックス 158"/>
        <xdr:cNvSpPr txBox="1"/>
      </xdr:nvSpPr>
      <xdr:spPr>
        <a:xfrm>
          <a:off x="1955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15966</xdr:rowOff>
    </xdr:from>
    <xdr:to>
      <xdr:col>2</xdr:col>
      <xdr:colOff>127000</xdr:colOff>
      <xdr:row>60</xdr:row>
      <xdr:rowOff>117566</xdr:rowOff>
    </xdr:to>
    <xdr:sp macro="" textlink="">
      <xdr:nvSpPr>
        <xdr:cNvPr id="160" name="円/楕円 159"/>
        <xdr:cNvSpPr/>
      </xdr:nvSpPr>
      <xdr:spPr>
        <a:xfrm>
          <a:off x="1397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127743</xdr:rowOff>
    </xdr:from>
    <xdr:ext cx="762000" cy="259045"/>
    <xdr:sp macro="" textlink="">
      <xdr:nvSpPr>
        <xdr:cNvPr id="161" name="テキスト ボックス 160"/>
        <xdr:cNvSpPr txBox="1"/>
      </xdr:nvSpPr>
      <xdr:spPr>
        <a:xfrm>
          <a:off x="1066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[170,088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139,958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を上回っているのは、主に維持補修費が要因となっている。これは、主に冬期間における多額の除排雪経費によるものである。人件費、物件費についても、合併によるメリットを生かし、今後とも削減を推進す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50025</xdr:rowOff>
    </xdr:from>
    <xdr:to>
      <xdr:col>7</xdr:col>
      <xdr:colOff>152400</xdr:colOff>
      <xdr:row>81</xdr:row>
      <xdr:rowOff>53778</xdr:rowOff>
    </xdr:to>
    <xdr:cxnSp macro="">
      <xdr:nvCxnSpPr>
        <xdr:cNvPr id="195" name="直線コネクタ 194"/>
        <xdr:cNvCxnSpPr/>
      </xdr:nvCxnSpPr>
      <xdr:spPr>
        <a:xfrm flipV="1">
          <a:off x="4114800" y="13937475"/>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53778</xdr:rowOff>
    </xdr:from>
    <xdr:to>
      <xdr:col>6</xdr:col>
      <xdr:colOff>0</xdr:colOff>
      <xdr:row>81</xdr:row>
      <xdr:rowOff>68666</xdr:rowOff>
    </xdr:to>
    <xdr:cxnSp macro="">
      <xdr:nvCxnSpPr>
        <xdr:cNvPr id="198" name="直線コネクタ 197"/>
        <xdr:cNvCxnSpPr/>
      </xdr:nvCxnSpPr>
      <xdr:spPr>
        <a:xfrm flipV="1">
          <a:off x="3225800" y="13941228"/>
          <a:ext cx="889000" cy="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51532</xdr:rowOff>
    </xdr:from>
    <xdr:to>
      <xdr:col>4</xdr:col>
      <xdr:colOff>482600</xdr:colOff>
      <xdr:row>81</xdr:row>
      <xdr:rowOff>68666</xdr:rowOff>
    </xdr:to>
    <xdr:cxnSp macro="">
      <xdr:nvCxnSpPr>
        <xdr:cNvPr id="201" name="直線コネクタ 200"/>
        <xdr:cNvCxnSpPr/>
      </xdr:nvCxnSpPr>
      <xdr:spPr>
        <a:xfrm>
          <a:off x="2336800" y="13938982"/>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48428</xdr:rowOff>
    </xdr:from>
    <xdr:to>
      <xdr:col>3</xdr:col>
      <xdr:colOff>279400</xdr:colOff>
      <xdr:row>81</xdr:row>
      <xdr:rowOff>51532</xdr:rowOff>
    </xdr:to>
    <xdr:cxnSp macro="">
      <xdr:nvCxnSpPr>
        <xdr:cNvPr id="204" name="直線コネクタ 203"/>
        <xdr:cNvCxnSpPr/>
      </xdr:nvCxnSpPr>
      <xdr:spPr>
        <a:xfrm>
          <a:off x="1447800" y="13935878"/>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170675</xdr:rowOff>
    </xdr:from>
    <xdr:to>
      <xdr:col>7</xdr:col>
      <xdr:colOff>203200</xdr:colOff>
      <xdr:row>81</xdr:row>
      <xdr:rowOff>100825</xdr:rowOff>
    </xdr:to>
    <xdr:sp macro="" textlink="">
      <xdr:nvSpPr>
        <xdr:cNvPr id="214" name="円/楕円 213"/>
        <xdr:cNvSpPr/>
      </xdr:nvSpPr>
      <xdr:spPr>
        <a:xfrm>
          <a:off x="4902200" y="138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47502</xdr:rowOff>
    </xdr:from>
    <xdr:ext cx="762000" cy="259045"/>
    <xdr:sp macro="" textlink="">
      <xdr:nvSpPr>
        <xdr:cNvPr id="215" name="人件費・物件費等の状況該当値テキスト"/>
        <xdr:cNvSpPr txBox="1"/>
      </xdr:nvSpPr>
      <xdr:spPr>
        <a:xfrm>
          <a:off x="5041900" y="1393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170,088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2978</xdr:rowOff>
    </xdr:from>
    <xdr:to>
      <xdr:col>6</xdr:col>
      <xdr:colOff>50800</xdr:colOff>
      <xdr:row>81</xdr:row>
      <xdr:rowOff>104578</xdr:rowOff>
    </xdr:to>
    <xdr:sp macro="" textlink="">
      <xdr:nvSpPr>
        <xdr:cNvPr id="216" name="円/楕円 215"/>
        <xdr:cNvSpPr/>
      </xdr:nvSpPr>
      <xdr:spPr>
        <a:xfrm>
          <a:off x="4064000" y="138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89355</xdr:rowOff>
    </xdr:from>
    <xdr:ext cx="736600" cy="259045"/>
    <xdr:sp macro="" textlink="">
      <xdr:nvSpPr>
        <xdr:cNvPr id="217" name="テキスト ボックス 216"/>
        <xdr:cNvSpPr txBox="1"/>
      </xdr:nvSpPr>
      <xdr:spPr>
        <a:xfrm>
          <a:off x="3733800" y="1397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17866</xdr:rowOff>
    </xdr:from>
    <xdr:to>
      <xdr:col>4</xdr:col>
      <xdr:colOff>533400</xdr:colOff>
      <xdr:row>81</xdr:row>
      <xdr:rowOff>119466</xdr:rowOff>
    </xdr:to>
    <xdr:sp macro="" textlink="">
      <xdr:nvSpPr>
        <xdr:cNvPr id="218" name="円/楕円 217"/>
        <xdr:cNvSpPr/>
      </xdr:nvSpPr>
      <xdr:spPr>
        <a:xfrm>
          <a:off x="3175000" y="1390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104243</xdr:rowOff>
    </xdr:from>
    <xdr:ext cx="762000" cy="259045"/>
    <xdr:sp macro="" textlink="">
      <xdr:nvSpPr>
        <xdr:cNvPr id="219" name="テキスト ボックス 218"/>
        <xdr:cNvSpPr txBox="1"/>
      </xdr:nvSpPr>
      <xdr:spPr>
        <a:xfrm>
          <a:off x="2844800" y="139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193,265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732</xdr:rowOff>
    </xdr:from>
    <xdr:to>
      <xdr:col>3</xdr:col>
      <xdr:colOff>330200</xdr:colOff>
      <xdr:row>81</xdr:row>
      <xdr:rowOff>102332</xdr:rowOff>
    </xdr:to>
    <xdr:sp macro="" textlink="">
      <xdr:nvSpPr>
        <xdr:cNvPr id="220" name="円/楕円 219"/>
        <xdr:cNvSpPr/>
      </xdr:nvSpPr>
      <xdr:spPr>
        <a:xfrm>
          <a:off x="2286000" y="138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87109</xdr:rowOff>
    </xdr:from>
    <xdr:ext cx="762000" cy="259045"/>
    <xdr:sp macro="" textlink="">
      <xdr:nvSpPr>
        <xdr:cNvPr id="221" name="テキスト ボックス 220"/>
        <xdr:cNvSpPr txBox="1"/>
      </xdr:nvSpPr>
      <xdr:spPr>
        <a:xfrm>
          <a:off x="1955800" y="1397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171,962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169078</xdr:rowOff>
    </xdr:from>
    <xdr:to>
      <xdr:col>2</xdr:col>
      <xdr:colOff>127000</xdr:colOff>
      <xdr:row>81</xdr:row>
      <xdr:rowOff>99228</xdr:rowOff>
    </xdr:to>
    <xdr:sp macro="" textlink="">
      <xdr:nvSpPr>
        <xdr:cNvPr id="222" name="円/楕円 221"/>
        <xdr:cNvSpPr/>
      </xdr:nvSpPr>
      <xdr:spPr>
        <a:xfrm>
          <a:off x="1397000" y="138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84005</xdr:rowOff>
    </xdr:from>
    <xdr:ext cx="762000" cy="259045"/>
    <xdr:sp macro="" textlink="">
      <xdr:nvSpPr>
        <xdr:cNvPr id="223" name="テキスト ボックス 222"/>
        <xdr:cNvSpPr txBox="1"/>
      </xdr:nvSpPr>
      <xdr:spPr>
        <a:xfrm>
          <a:off x="1066800" y="1397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a:solidFill>
                <a:schemeClr val="dk1"/>
              </a:solidFill>
              <a:effectLst/>
              <a:latin typeface="+mn-lt"/>
              <a:ea typeface="+mn-ea"/>
              <a:cs typeface="+mn-cs"/>
            </a:rPr>
            <a:t>給与構造改革に伴う昇給抑制など、人事院勧告等に準じて給与の適正化を図っているほか、人事考課の結果を昇給等に反映させ、職務・職責に応じた給与構造への転換を進めてきた結果、類似団体の中では低水準となっている。今後も</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地域の民間企業の平均給与や経済状況等を踏まえ、給与の適正化に努める。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84032</xdr:rowOff>
    </xdr:from>
    <xdr:to>
      <xdr:col>24</xdr:col>
      <xdr:colOff>558800</xdr:colOff>
      <xdr:row>87</xdr:row>
      <xdr:rowOff>42757</xdr:rowOff>
    </xdr:to>
    <xdr:cxnSp macro="">
      <xdr:nvCxnSpPr>
        <xdr:cNvPr id="257" name="直線コネクタ 256"/>
        <xdr:cNvCxnSpPr/>
      </xdr:nvCxnSpPr>
      <xdr:spPr>
        <a:xfrm flipV="1">
          <a:off x="16179800" y="14657282"/>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42757</xdr:rowOff>
    </xdr:from>
    <xdr:to>
      <xdr:col>23</xdr:col>
      <xdr:colOff>406400</xdr:colOff>
      <xdr:row>87</xdr:row>
      <xdr:rowOff>42757</xdr:rowOff>
    </xdr:to>
    <xdr:cxnSp macro="">
      <xdr:nvCxnSpPr>
        <xdr:cNvPr id="260" name="直線コネクタ 259"/>
        <xdr:cNvCxnSpPr/>
      </xdr:nvCxnSpPr>
      <xdr:spPr>
        <a:xfrm>
          <a:off x="15290800" y="149589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59902</xdr:rowOff>
    </xdr:from>
    <xdr:to>
      <xdr:col>22</xdr:col>
      <xdr:colOff>203200</xdr:colOff>
      <xdr:row>87</xdr:row>
      <xdr:rowOff>42757</xdr:rowOff>
    </xdr:to>
    <xdr:cxnSp macro="">
      <xdr:nvCxnSpPr>
        <xdr:cNvPr id="263" name="直線コネクタ 262"/>
        <xdr:cNvCxnSpPr/>
      </xdr:nvCxnSpPr>
      <xdr:spPr>
        <a:xfrm>
          <a:off x="14401800" y="14633152"/>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85</xdr:row>
      <xdr:rowOff>59902</xdr:rowOff>
    </xdr:to>
    <xdr:cxnSp macro="">
      <xdr:nvCxnSpPr>
        <xdr:cNvPr id="266" name="直線コネクタ 265"/>
        <xdr:cNvCxnSpPr/>
      </xdr:nvCxnSpPr>
      <xdr:spPr>
        <a:xfrm>
          <a:off x="13512800" y="146291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141198</xdr:rowOff>
    </xdr:from>
    <xdr:ext cx="762000" cy="259045"/>
    <xdr:sp macro="" textlink="">
      <xdr:nvSpPr>
        <xdr:cNvPr id="268" name="テキスト ボックス 267"/>
        <xdr:cNvSpPr txBox="1"/>
      </xdr:nvSpPr>
      <xdr:spPr>
        <a:xfrm>
          <a:off x="14020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70" name="テキスト ボックス 26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33232</xdr:rowOff>
    </xdr:from>
    <xdr:to>
      <xdr:col>24</xdr:col>
      <xdr:colOff>609600</xdr:colOff>
      <xdr:row>85</xdr:row>
      <xdr:rowOff>134832</xdr:rowOff>
    </xdr:to>
    <xdr:sp macro="" textlink="">
      <xdr:nvSpPr>
        <xdr:cNvPr id="276" name="円/楕円 275"/>
        <xdr:cNvSpPr/>
      </xdr:nvSpPr>
      <xdr:spPr>
        <a:xfrm>
          <a:off x="16967200" y="146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49759</xdr:rowOff>
    </xdr:from>
    <xdr:ext cx="762000" cy="259045"/>
    <xdr:sp macro="" textlink="">
      <xdr:nvSpPr>
        <xdr:cNvPr id="277" name="給与水準   （国との比較）該当値テキスト"/>
        <xdr:cNvSpPr txBox="1"/>
      </xdr:nvSpPr>
      <xdr:spPr>
        <a:xfrm>
          <a:off x="17106900" y="144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163407</xdr:rowOff>
    </xdr:from>
    <xdr:to>
      <xdr:col>23</xdr:col>
      <xdr:colOff>457200</xdr:colOff>
      <xdr:row>87</xdr:row>
      <xdr:rowOff>93557</xdr:rowOff>
    </xdr:to>
    <xdr:sp macro="" textlink="">
      <xdr:nvSpPr>
        <xdr:cNvPr id="278" name="円/楕円 277"/>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103734</xdr:rowOff>
    </xdr:from>
    <xdr:ext cx="736600" cy="259045"/>
    <xdr:sp macro="" textlink="">
      <xdr:nvSpPr>
        <xdr:cNvPr id="279" name="テキスト ボックス 278"/>
        <xdr:cNvSpPr txBox="1"/>
      </xdr:nvSpPr>
      <xdr:spPr>
        <a:xfrm>
          <a:off x="15798800" y="1467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80" name="円/楕円 279"/>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103734</xdr:rowOff>
    </xdr:from>
    <xdr:ext cx="762000" cy="259045"/>
    <xdr:sp macro="" textlink="">
      <xdr:nvSpPr>
        <xdr:cNvPr id="281" name="テキスト ボックス 280"/>
        <xdr:cNvSpPr txBox="1"/>
      </xdr:nvSpPr>
      <xdr:spPr>
        <a:xfrm>
          <a:off x="14909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9102</xdr:rowOff>
    </xdr:from>
    <xdr:to>
      <xdr:col>21</xdr:col>
      <xdr:colOff>50800</xdr:colOff>
      <xdr:row>85</xdr:row>
      <xdr:rowOff>110702</xdr:rowOff>
    </xdr:to>
    <xdr:sp macro="" textlink="">
      <xdr:nvSpPr>
        <xdr:cNvPr id="282" name="円/楕円 281"/>
        <xdr:cNvSpPr/>
      </xdr:nvSpPr>
      <xdr:spPr>
        <a:xfrm>
          <a:off x="14351000" y="145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120879</xdr:rowOff>
    </xdr:from>
    <xdr:ext cx="762000" cy="259045"/>
    <xdr:sp macro="" textlink="">
      <xdr:nvSpPr>
        <xdr:cNvPr id="283" name="テキスト ボックス 282"/>
        <xdr:cNvSpPr txBox="1"/>
      </xdr:nvSpPr>
      <xdr:spPr>
        <a:xfrm>
          <a:off x="14020800" y="143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4" name="円/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85" name="テキスト ボックス 284"/>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人口千人当たりの職員数は</a:t>
          </a:r>
          <a:r>
            <a:rPr lang="en-US" altLang="ja-JP" sz="1300">
              <a:solidFill>
                <a:schemeClr val="dk1"/>
              </a:solidFill>
              <a:effectLst/>
              <a:latin typeface="+mn-ea"/>
              <a:ea typeface="+mn-ea"/>
              <a:cs typeface="+mn-cs"/>
            </a:rPr>
            <a:t>9.23</a:t>
          </a:r>
          <a:r>
            <a:rPr lang="ja-JP" altLang="ja-JP" sz="1300">
              <a:solidFill>
                <a:schemeClr val="dk1"/>
              </a:solidFill>
              <a:effectLst/>
              <a:latin typeface="+mn-ea"/>
              <a:ea typeface="+mn-ea"/>
              <a:cs typeface="+mn-cs"/>
            </a:rPr>
            <a:t>人であり、類似団体平均（</a:t>
          </a:r>
          <a:r>
            <a:rPr lang="en-US" altLang="ja-JP" sz="1300">
              <a:solidFill>
                <a:schemeClr val="dk1"/>
              </a:solidFill>
              <a:effectLst/>
              <a:latin typeface="+mn-ea"/>
              <a:ea typeface="+mn-ea"/>
              <a:cs typeface="+mn-cs"/>
            </a:rPr>
            <a:t>9.36</a:t>
          </a:r>
          <a:r>
            <a:rPr lang="ja-JP" altLang="ja-JP" sz="1300">
              <a:solidFill>
                <a:schemeClr val="dk1"/>
              </a:solidFill>
              <a:effectLst/>
              <a:latin typeface="+mn-ea"/>
              <a:ea typeface="+mn-ea"/>
              <a:cs typeface="+mn-cs"/>
            </a:rPr>
            <a:t>人）と同水準になっている。今後も引き続き業務の効率化等に取り組みつつ、住民サービスを低下させることがないよう定員の適正化に努める。</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19171</xdr:rowOff>
    </xdr:from>
    <xdr:to>
      <xdr:col>24</xdr:col>
      <xdr:colOff>558800</xdr:colOff>
      <xdr:row>62</xdr:row>
      <xdr:rowOff>27215</xdr:rowOff>
    </xdr:to>
    <xdr:cxnSp macro="">
      <xdr:nvCxnSpPr>
        <xdr:cNvPr id="322" name="直線コネクタ 321"/>
        <xdr:cNvCxnSpPr/>
      </xdr:nvCxnSpPr>
      <xdr:spPr>
        <a:xfrm flipV="1">
          <a:off x="16179800" y="10649071"/>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27215</xdr:rowOff>
    </xdr:from>
    <xdr:to>
      <xdr:col>23</xdr:col>
      <xdr:colOff>406400</xdr:colOff>
      <xdr:row>62</xdr:row>
      <xdr:rowOff>35258</xdr:rowOff>
    </xdr:to>
    <xdr:cxnSp macro="">
      <xdr:nvCxnSpPr>
        <xdr:cNvPr id="325" name="直線コネクタ 324"/>
        <xdr:cNvCxnSpPr/>
      </xdr:nvCxnSpPr>
      <xdr:spPr>
        <a:xfrm flipV="1">
          <a:off x="15290800" y="106571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35258</xdr:rowOff>
    </xdr:from>
    <xdr:to>
      <xdr:col>22</xdr:col>
      <xdr:colOff>203200</xdr:colOff>
      <xdr:row>62</xdr:row>
      <xdr:rowOff>39854</xdr:rowOff>
    </xdr:to>
    <xdr:cxnSp macro="">
      <xdr:nvCxnSpPr>
        <xdr:cNvPr id="328" name="直線コネクタ 327"/>
        <xdr:cNvCxnSpPr/>
      </xdr:nvCxnSpPr>
      <xdr:spPr>
        <a:xfrm flipV="1">
          <a:off x="14401800" y="1066515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39854</xdr:rowOff>
    </xdr:from>
    <xdr:to>
      <xdr:col>21</xdr:col>
      <xdr:colOff>0</xdr:colOff>
      <xdr:row>62</xdr:row>
      <xdr:rowOff>49046</xdr:rowOff>
    </xdr:to>
    <xdr:cxnSp macro="">
      <xdr:nvCxnSpPr>
        <xdr:cNvPr id="331" name="直線コネクタ 330"/>
        <xdr:cNvCxnSpPr/>
      </xdr:nvCxnSpPr>
      <xdr:spPr>
        <a:xfrm flipV="1">
          <a:off x="13512800" y="1066975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3" name="テキスト ボックス 332"/>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124840</xdr:rowOff>
    </xdr:from>
    <xdr:ext cx="762000" cy="259045"/>
    <xdr:sp macro="" textlink="">
      <xdr:nvSpPr>
        <xdr:cNvPr id="335" name="テキスト ボックス 334"/>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139821</xdr:rowOff>
    </xdr:from>
    <xdr:to>
      <xdr:col>24</xdr:col>
      <xdr:colOff>609600</xdr:colOff>
      <xdr:row>62</xdr:row>
      <xdr:rowOff>69971</xdr:rowOff>
    </xdr:to>
    <xdr:sp macro="" textlink="">
      <xdr:nvSpPr>
        <xdr:cNvPr id="341" name="円/楕円 340"/>
        <xdr:cNvSpPr/>
      </xdr:nvSpPr>
      <xdr:spPr>
        <a:xfrm>
          <a:off x="169672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156348</xdr:rowOff>
    </xdr:from>
    <xdr:ext cx="762000" cy="259045"/>
    <xdr:sp macro="" textlink="">
      <xdr:nvSpPr>
        <xdr:cNvPr id="342" name="定員管理の状況該当値テキスト"/>
        <xdr:cNvSpPr txBox="1"/>
      </xdr:nvSpPr>
      <xdr:spPr>
        <a:xfrm>
          <a:off x="171069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147865</xdr:rowOff>
    </xdr:from>
    <xdr:to>
      <xdr:col>23</xdr:col>
      <xdr:colOff>457200</xdr:colOff>
      <xdr:row>62</xdr:row>
      <xdr:rowOff>78015</xdr:rowOff>
    </xdr:to>
    <xdr:sp macro="" textlink="">
      <xdr:nvSpPr>
        <xdr:cNvPr id="343" name="円/楕円 342"/>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88192</xdr:rowOff>
    </xdr:from>
    <xdr:ext cx="736600" cy="259045"/>
    <xdr:sp macro="" textlink="">
      <xdr:nvSpPr>
        <xdr:cNvPr id="344" name="テキスト ボックス 343"/>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155908</xdr:rowOff>
    </xdr:from>
    <xdr:to>
      <xdr:col>22</xdr:col>
      <xdr:colOff>254000</xdr:colOff>
      <xdr:row>62</xdr:row>
      <xdr:rowOff>86058</xdr:rowOff>
    </xdr:to>
    <xdr:sp macro="" textlink="">
      <xdr:nvSpPr>
        <xdr:cNvPr id="345" name="円/楕円 344"/>
        <xdr:cNvSpPr/>
      </xdr:nvSpPr>
      <xdr:spPr>
        <a:xfrm>
          <a:off x="15240000" y="106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96235</xdr:rowOff>
    </xdr:from>
    <xdr:ext cx="762000" cy="259045"/>
    <xdr:sp macro="" textlink="">
      <xdr:nvSpPr>
        <xdr:cNvPr id="346" name="テキスト ボックス 345"/>
        <xdr:cNvSpPr txBox="1"/>
      </xdr:nvSpPr>
      <xdr:spPr>
        <a:xfrm>
          <a:off x="14909800" y="103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160504</xdr:rowOff>
    </xdr:from>
    <xdr:to>
      <xdr:col>21</xdr:col>
      <xdr:colOff>50800</xdr:colOff>
      <xdr:row>62</xdr:row>
      <xdr:rowOff>90654</xdr:rowOff>
    </xdr:to>
    <xdr:sp macro="" textlink="">
      <xdr:nvSpPr>
        <xdr:cNvPr id="347" name="円/楕円 346"/>
        <xdr:cNvSpPr/>
      </xdr:nvSpPr>
      <xdr:spPr>
        <a:xfrm>
          <a:off x="14351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100831</xdr:rowOff>
    </xdr:from>
    <xdr:ext cx="762000" cy="259045"/>
    <xdr:sp macro="" textlink="">
      <xdr:nvSpPr>
        <xdr:cNvPr id="348" name="テキスト ボックス 347"/>
        <xdr:cNvSpPr txBox="1"/>
      </xdr:nvSpPr>
      <xdr:spPr>
        <a:xfrm>
          <a:off x="14020800" y="103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169696</xdr:rowOff>
    </xdr:from>
    <xdr:to>
      <xdr:col>19</xdr:col>
      <xdr:colOff>533400</xdr:colOff>
      <xdr:row>62</xdr:row>
      <xdr:rowOff>99846</xdr:rowOff>
    </xdr:to>
    <xdr:sp macro="" textlink="">
      <xdr:nvSpPr>
        <xdr:cNvPr id="349" name="円/楕円 348"/>
        <xdr:cNvSpPr/>
      </xdr:nvSpPr>
      <xdr:spPr>
        <a:xfrm>
          <a:off x="13462000" y="106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110023</xdr:rowOff>
    </xdr:from>
    <xdr:ext cx="762000" cy="259045"/>
    <xdr:sp macro="" textlink="">
      <xdr:nvSpPr>
        <xdr:cNvPr id="350" name="テキスト ボックス 349"/>
        <xdr:cNvSpPr txBox="1"/>
      </xdr:nvSpPr>
      <xdr:spPr>
        <a:xfrm>
          <a:off x="13131800" y="10397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類似団体平均を</a:t>
          </a:r>
          <a:r>
            <a:rPr lang="en-US" altLang="ja-JP" sz="1300" b="0" i="0" baseline="0">
              <a:solidFill>
                <a:schemeClr val="dk1"/>
              </a:solidFill>
              <a:effectLst/>
              <a:latin typeface="+mn-ea"/>
              <a:ea typeface="+mn-ea"/>
              <a:cs typeface="+mn-cs"/>
            </a:rPr>
            <a:t>0.6</a:t>
          </a:r>
          <a:r>
            <a:rPr lang="ja-JP" altLang="ja-JP" sz="1300" b="0" i="0" baseline="0">
              <a:solidFill>
                <a:schemeClr val="dk1"/>
              </a:solidFill>
              <a:effectLst/>
              <a:latin typeface="+mn-ea"/>
              <a:ea typeface="+mn-ea"/>
              <a:cs typeface="+mn-cs"/>
            </a:rPr>
            <a:t>ポイント下回り</a:t>
          </a:r>
          <a:r>
            <a:rPr lang="en-US" altLang="ja-JP" sz="1300" b="0" i="0" baseline="0">
              <a:solidFill>
                <a:schemeClr val="dk1"/>
              </a:solidFill>
              <a:effectLst/>
              <a:latin typeface="+mn-ea"/>
              <a:ea typeface="+mn-ea"/>
              <a:cs typeface="+mn-cs"/>
            </a:rPr>
            <a:t>11.4</a:t>
          </a:r>
          <a:r>
            <a:rPr lang="en-US" altLang="ja-JP" sz="1300" b="0" i="0" baseline="0">
              <a:effectLst/>
              <a:latin typeface="+mn-ea"/>
              <a:ea typeface="+mn-ea"/>
              <a:cs typeface="+mn-cs"/>
            </a:rPr>
            <a:t>%</a:t>
          </a:r>
          <a:r>
            <a:rPr lang="ja-JP" altLang="ja-JP" sz="1300" b="0" i="0" baseline="0">
              <a:solidFill>
                <a:schemeClr val="dk1"/>
              </a:solidFill>
              <a:effectLst/>
              <a:latin typeface="+mn-ea"/>
              <a:ea typeface="+mn-ea"/>
              <a:cs typeface="+mn-cs"/>
            </a:rPr>
            <a:t>となり、前年度より</a:t>
          </a:r>
          <a:r>
            <a:rPr lang="ja-JP" altLang="ja-JP" sz="1300">
              <a:solidFill>
                <a:schemeClr val="dk1"/>
              </a:solidFill>
              <a:effectLst/>
              <a:latin typeface="+mn-lt"/>
              <a:ea typeface="+mn-ea"/>
              <a:cs typeface="+mn-cs"/>
            </a:rPr>
            <a:t>公営企業に要する経費の財源とする地方債の償還の財源に充てたと認められる繰入金の減</a:t>
          </a:r>
          <a:r>
            <a:rPr lang="ja-JP" altLang="ja-JP" sz="1300" b="0" i="0" baseline="0">
              <a:solidFill>
                <a:schemeClr val="dk1"/>
              </a:solidFill>
              <a:effectLst/>
              <a:latin typeface="+mn-ea"/>
              <a:ea typeface="+mn-ea"/>
              <a:cs typeface="+mn-cs"/>
            </a:rPr>
            <a:t>少等から</a:t>
          </a:r>
          <a:r>
            <a:rPr lang="en-US" altLang="ja-JP" sz="1300" b="0" i="0" baseline="0">
              <a:solidFill>
                <a:schemeClr val="dk1"/>
              </a:solidFill>
              <a:effectLst/>
              <a:latin typeface="+mn-ea"/>
              <a:ea typeface="+mn-ea"/>
              <a:cs typeface="+mn-cs"/>
            </a:rPr>
            <a:t>0.9</a:t>
          </a:r>
          <a:r>
            <a:rPr lang="ja-JP" altLang="ja-JP" sz="1300" b="0" i="0" baseline="0">
              <a:solidFill>
                <a:schemeClr val="dk1"/>
              </a:solidFill>
              <a:effectLst/>
              <a:latin typeface="+mn-ea"/>
              <a:ea typeface="+mn-ea"/>
              <a:cs typeface="+mn-cs"/>
            </a:rPr>
            <a:t>ポイント改善したが、全国平均等よりも高率となっている。このため、今後も、地方債の新規発行の抑制や優良起債の活用、高利地方債の繰上償還の実施など財政の健全化を推進する。</a:t>
          </a:r>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1088</xdr:rowOff>
    </xdr:from>
    <xdr:to>
      <xdr:col>24</xdr:col>
      <xdr:colOff>558800</xdr:colOff>
      <xdr:row>38</xdr:row>
      <xdr:rowOff>32113</xdr:rowOff>
    </xdr:to>
    <xdr:cxnSp macro="">
      <xdr:nvCxnSpPr>
        <xdr:cNvPr id="386" name="直線コネクタ 385"/>
        <xdr:cNvCxnSpPr/>
      </xdr:nvCxnSpPr>
      <xdr:spPr>
        <a:xfrm flipV="1">
          <a:off x="16179800" y="651618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32113</xdr:rowOff>
    </xdr:from>
    <xdr:to>
      <xdr:col>23</xdr:col>
      <xdr:colOff>406400</xdr:colOff>
      <xdr:row>38</xdr:row>
      <xdr:rowOff>76926</xdr:rowOff>
    </xdr:to>
    <xdr:cxnSp macro="">
      <xdr:nvCxnSpPr>
        <xdr:cNvPr id="389" name="直線コネクタ 388"/>
        <xdr:cNvCxnSpPr/>
      </xdr:nvCxnSpPr>
      <xdr:spPr>
        <a:xfrm flipV="1">
          <a:off x="15290800" y="654721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76926</xdr:rowOff>
    </xdr:from>
    <xdr:to>
      <xdr:col>22</xdr:col>
      <xdr:colOff>203200</xdr:colOff>
      <xdr:row>38</xdr:row>
      <xdr:rowOff>104503</xdr:rowOff>
    </xdr:to>
    <xdr:cxnSp macro="">
      <xdr:nvCxnSpPr>
        <xdr:cNvPr id="392" name="直線コネクタ 391"/>
        <xdr:cNvCxnSpPr/>
      </xdr:nvCxnSpPr>
      <xdr:spPr>
        <a:xfrm flipV="1">
          <a:off x="14401800" y="659202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104503</xdr:rowOff>
    </xdr:from>
    <xdr:to>
      <xdr:col>21</xdr:col>
      <xdr:colOff>0</xdr:colOff>
      <xdr:row>38</xdr:row>
      <xdr:rowOff>159657</xdr:rowOff>
    </xdr:to>
    <xdr:cxnSp macro="">
      <xdr:nvCxnSpPr>
        <xdr:cNvPr id="395" name="直線コネクタ 394"/>
        <xdr:cNvCxnSpPr/>
      </xdr:nvCxnSpPr>
      <xdr:spPr>
        <a:xfrm flipV="1">
          <a:off x="13512800" y="661960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9" name="テキスト ボックス 398"/>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121739</xdr:rowOff>
    </xdr:from>
    <xdr:to>
      <xdr:col>24</xdr:col>
      <xdr:colOff>609600</xdr:colOff>
      <xdr:row>38</xdr:row>
      <xdr:rowOff>51888</xdr:rowOff>
    </xdr:to>
    <xdr:sp macro="" textlink="">
      <xdr:nvSpPr>
        <xdr:cNvPr id="405" name="円/楕円 404"/>
        <xdr:cNvSpPr/>
      </xdr:nvSpPr>
      <xdr:spPr>
        <a:xfrm>
          <a:off x="169672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138266</xdr:rowOff>
    </xdr:from>
    <xdr:ext cx="762000" cy="259045"/>
    <xdr:sp macro="" textlink="">
      <xdr:nvSpPr>
        <xdr:cNvPr id="406" name="公債費負担の状況該当値テキスト"/>
        <xdr:cNvSpPr txBox="1"/>
      </xdr:nvSpPr>
      <xdr:spPr>
        <a:xfrm>
          <a:off x="17106900" y="631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152763</xdr:rowOff>
    </xdr:from>
    <xdr:to>
      <xdr:col>23</xdr:col>
      <xdr:colOff>457200</xdr:colOff>
      <xdr:row>38</xdr:row>
      <xdr:rowOff>82913</xdr:rowOff>
    </xdr:to>
    <xdr:sp macro="" textlink="">
      <xdr:nvSpPr>
        <xdr:cNvPr id="407" name="円/楕円 406"/>
        <xdr:cNvSpPr/>
      </xdr:nvSpPr>
      <xdr:spPr>
        <a:xfrm>
          <a:off x="161290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93090</xdr:rowOff>
    </xdr:from>
    <xdr:ext cx="736600" cy="259045"/>
    <xdr:sp macro="" textlink="">
      <xdr:nvSpPr>
        <xdr:cNvPr id="408" name="テキスト ボックス 407"/>
        <xdr:cNvSpPr txBox="1"/>
      </xdr:nvSpPr>
      <xdr:spPr>
        <a:xfrm>
          <a:off x="15798800" y="626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26126</xdr:rowOff>
    </xdr:from>
    <xdr:to>
      <xdr:col>22</xdr:col>
      <xdr:colOff>254000</xdr:colOff>
      <xdr:row>38</xdr:row>
      <xdr:rowOff>127726</xdr:rowOff>
    </xdr:to>
    <xdr:sp macro="" textlink="">
      <xdr:nvSpPr>
        <xdr:cNvPr id="409" name="円/楕円 408"/>
        <xdr:cNvSpPr/>
      </xdr:nvSpPr>
      <xdr:spPr>
        <a:xfrm>
          <a:off x="152400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137903</xdr:rowOff>
    </xdr:from>
    <xdr:ext cx="762000" cy="259045"/>
    <xdr:sp macro="" textlink="">
      <xdr:nvSpPr>
        <xdr:cNvPr id="410" name="テキスト ボックス 409"/>
        <xdr:cNvSpPr txBox="1"/>
      </xdr:nvSpPr>
      <xdr:spPr>
        <a:xfrm>
          <a:off x="14909800" y="631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53703</xdr:rowOff>
    </xdr:from>
    <xdr:to>
      <xdr:col>21</xdr:col>
      <xdr:colOff>50800</xdr:colOff>
      <xdr:row>38</xdr:row>
      <xdr:rowOff>155303</xdr:rowOff>
    </xdr:to>
    <xdr:sp macro="" textlink="">
      <xdr:nvSpPr>
        <xdr:cNvPr id="411" name="円/楕円 410"/>
        <xdr:cNvSpPr/>
      </xdr:nvSpPr>
      <xdr:spPr>
        <a:xfrm>
          <a:off x="14351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165480</xdr:rowOff>
    </xdr:from>
    <xdr:ext cx="762000" cy="259045"/>
    <xdr:sp macro="" textlink="">
      <xdr:nvSpPr>
        <xdr:cNvPr id="412" name="テキスト ボックス 411"/>
        <xdr:cNvSpPr txBox="1"/>
      </xdr:nvSpPr>
      <xdr:spPr>
        <a:xfrm>
          <a:off x="14020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413" name="円/楕円 412"/>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23784</xdr:rowOff>
    </xdr:from>
    <xdr:ext cx="762000" cy="259045"/>
    <xdr:sp macro="" textlink="">
      <xdr:nvSpPr>
        <xdr:cNvPr id="414" name="テキスト ボックス 413"/>
        <xdr:cNvSpPr txBox="1"/>
      </xdr:nvSpPr>
      <xdr:spPr>
        <a:xfrm>
          <a:off x="1313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類似団体平均と比較して</a:t>
          </a:r>
          <a:r>
            <a:rPr lang="en-US" altLang="ja-JP" sz="1300" b="0" i="0" baseline="0">
              <a:solidFill>
                <a:schemeClr val="dk1"/>
              </a:solidFill>
              <a:effectLst/>
              <a:latin typeface="+mn-ea"/>
              <a:ea typeface="+mn-ea"/>
              <a:cs typeface="+mn-cs"/>
            </a:rPr>
            <a:t>3</a:t>
          </a:r>
          <a:r>
            <a:rPr lang="en-US" altLang="ja-JP" sz="1300" b="0" i="0" baseline="0">
              <a:effectLst/>
              <a:latin typeface="+mn-ea"/>
              <a:ea typeface="+mn-ea"/>
              <a:cs typeface="+mn-cs"/>
            </a:rPr>
            <a:t>.</a:t>
          </a:r>
          <a:r>
            <a:rPr lang="en-US" altLang="ja-JP" sz="1300" b="0" i="0" baseline="0">
              <a:solidFill>
                <a:schemeClr val="dk1"/>
              </a:solidFill>
              <a:effectLst/>
              <a:latin typeface="+mn-ea"/>
              <a:ea typeface="+mn-ea"/>
              <a:cs typeface="+mn-cs"/>
            </a:rPr>
            <a:t>6</a:t>
          </a:r>
          <a:r>
            <a:rPr lang="ja-JP" altLang="ja-JP" sz="1300" b="0" i="0" baseline="0">
              <a:solidFill>
                <a:schemeClr val="dk1"/>
              </a:solidFill>
              <a:effectLst/>
              <a:latin typeface="+mn-ea"/>
              <a:ea typeface="+mn-ea"/>
              <a:cs typeface="+mn-cs"/>
            </a:rPr>
            <a:t>ポイント下回っており、</a:t>
          </a:r>
          <a:r>
            <a:rPr lang="ja-JP" altLang="ja-JP" sz="1300">
              <a:solidFill>
                <a:schemeClr val="dk1"/>
              </a:solidFill>
              <a:effectLst/>
              <a:latin typeface="+mn-lt"/>
              <a:ea typeface="+mn-ea"/>
              <a:cs typeface="+mn-cs"/>
            </a:rPr>
            <a:t>公営企業の起債残高の減少等に伴う繰入見込額等の減、職員数の減少に伴う退職手当負担見込額の減、将来負担に充当可能な基金残高の増など</a:t>
          </a:r>
          <a:r>
            <a:rPr lang="ja-JP" altLang="ja-JP" sz="1300" b="0" i="0" baseline="0">
              <a:solidFill>
                <a:schemeClr val="dk1"/>
              </a:solidFill>
              <a:effectLst/>
              <a:latin typeface="+mn-ea"/>
              <a:ea typeface="+mn-ea"/>
              <a:cs typeface="+mn-cs"/>
            </a:rPr>
            <a:t>により前年度から</a:t>
          </a:r>
          <a:r>
            <a:rPr lang="en-US" altLang="ja-JP" sz="1300" b="0" i="0" baseline="0">
              <a:solidFill>
                <a:schemeClr val="dk1"/>
              </a:solidFill>
              <a:effectLst/>
              <a:latin typeface="+mn-ea"/>
              <a:ea typeface="+mn-ea"/>
              <a:cs typeface="+mn-cs"/>
            </a:rPr>
            <a:t>10</a:t>
          </a:r>
          <a:r>
            <a:rPr lang="en-US" altLang="ja-JP" sz="1300" b="0" i="0" baseline="0">
              <a:effectLst/>
              <a:latin typeface="+mn-ea"/>
              <a:ea typeface="+mn-ea"/>
              <a:cs typeface="+mn-cs"/>
            </a:rPr>
            <a:t>.</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イント改善した。今後も、地方債の新規発行の抑制や繰上償還の実施など財政の健全化を推進する。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94435</xdr:rowOff>
    </xdr:from>
    <xdr:to>
      <xdr:col>24</xdr:col>
      <xdr:colOff>558800</xdr:colOff>
      <xdr:row>14</xdr:row>
      <xdr:rowOff>115147</xdr:rowOff>
    </xdr:to>
    <xdr:cxnSp macro="">
      <xdr:nvCxnSpPr>
        <xdr:cNvPr id="448" name="直線コネクタ 447"/>
        <xdr:cNvCxnSpPr/>
      </xdr:nvCxnSpPr>
      <xdr:spPr>
        <a:xfrm flipV="1">
          <a:off x="16179800" y="2494735"/>
          <a:ext cx="8382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79212</xdr:rowOff>
    </xdr:from>
    <xdr:ext cx="762000" cy="259045"/>
    <xdr:sp macro="" textlink="">
      <xdr:nvSpPr>
        <xdr:cNvPr id="449" name="将来負担の状況平均値テキスト"/>
        <xdr:cNvSpPr txBox="1"/>
      </xdr:nvSpPr>
      <xdr:spPr>
        <a:xfrm>
          <a:off x="17106900" y="247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115147</xdr:rowOff>
    </xdr:from>
    <xdr:to>
      <xdr:col>23</xdr:col>
      <xdr:colOff>406400</xdr:colOff>
      <xdr:row>14</xdr:row>
      <xdr:rowOff>131233</xdr:rowOff>
    </xdr:to>
    <xdr:cxnSp macro="">
      <xdr:nvCxnSpPr>
        <xdr:cNvPr id="451" name="直線コネクタ 450"/>
        <xdr:cNvCxnSpPr/>
      </xdr:nvCxnSpPr>
      <xdr:spPr>
        <a:xfrm flipV="1">
          <a:off x="15290800" y="25154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131233</xdr:rowOff>
    </xdr:from>
    <xdr:to>
      <xdr:col>22</xdr:col>
      <xdr:colOff>203200</xdr:colOff>
      <xdr:row>14</xdr:row>
      <xdr:rowOff>150135</xdr:rowOff>
    </xdr:to>
    <xdr:cxnSp macro="">
      <xdr:nvCxnSpPr>
        <xdr:cNvPr id="454" name="直線コネクタ 453"/>
        <xdr:cNvCxnSpPr/>
      </xdr:nvCxnSpPr>
      <xdr:spPr>
        <a:xfrm flipV="1">
          <a:off x="14401800" y="2531533"/>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150135</xdr:rowOff>
    </xdr:from>
    <xdr:to>
      <xdr:col>21</xdr:col>
      <xdr:colOff>0</xdr:colOff>
      <xdr:row>15</xdr:row>
      <xdr:rowOff>3620</xdr:rowOff>
    </xdr:to>
    <xdr:cxnSp macro="">
      <xdr:nvCxnSpPr>
        <xdr:cNvPr id="457" name="直線コネクタ 456"/>
        <xdr:cNvCxnSpPr/>
      </xdr:nvCxnSpPr>
      <xdr:spPr>
        <a:xfrm flipV="1">
          <a:off x="13512800" y="2550435"/>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22909</xdr:rowOff>
    </xdr:from>
    <xdr:ext cx="762000" cy="259045"/>
    <xdr:sp macro="" textlink="">
      <xdr:nvSpPr>
        <xdr:cNvPr id="459" name="テキスト ボックス 458"/>
        <xdr:cNvSpPr txBox="1"/>
      </xdr:nvSpPr>
      <xdr:spPr>
        <a:xfrm>
          <a:off x="14020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67951</xdr:rowOff>
    </xdr:from>
    <xdr:ext cx="762000" cy="259045"/>
    <xdr:sp macro="" textlink="">
      <xdr:nvSpPr>
        <xdr:cNvPr id="461" name="テキスト ボックス 460"/>
        <xdr:cNvSpPr txBox="1"/>
      </xdr:nvSpPr>
      <xdr:spPr>
        <a:xfrm>
          <a:off x="13131800" y="263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43635</xdr:rowOff>
    </xdr:from>
    <xdr:to>
      <xdr:col>24</xdr:col>
      <xdr:colOff>609600</xdr:colOff>
      <xdr:row>14</xdr:row>
      <xdr:rowOff>145235</xdr:rowOff>
    </xdr:to>
    <xdr:sp macro="" textlink="">
      <xdr:nvSpPr>
        <xdr:cNvPr id="467" name="円/楕円 466"/>
        <xdr:cNvSpPr/>
      </xdr:nvSpPr>
      <xdr:spPr>
        <a:xfrm>
          <a:off x="16967200" y="24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136362</xdr:rowOff>
    </xdr:from>
    <xdr:ext cx="762000" cy="259045"/>
    <xdr:sp macro="" textlink="">
      <xdr:nvSpPr>
        <xdr:cNvPr id="468" name="将来負担の状況該当値テキスト"/>
        <xdr:cNvSpPr txBox="1"/>
      </xdr:nvSpPr>
      <xdr:spPr>
        <a:xfrm>
          <a:off x="17106900" y="2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64347</xdr:rowOff>
    </xdr:from>
    <xdr:to>
      <xdr:col>23</xdr:col>
      <xdr:colOff>457200</xdr:colOff>
      <xdr:row>14</xdr:row>
      <xdr:rowOff>165947</xdr:rowOff>
    </xdr:to>
    <xdr:sp macro="" textlink="">
      <xdr:nvSpPr>
        <xdr:cNvPr id="469" name="円/楕円 468"/>
        <xdr:cNvSpPr/>
      </xdr:nvSpPr>
      <xdr:spPr>
        <a:xfrm>
          <a:off x="16129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4674</xdr:rowOff>
    </xdr:from>
    <xdr:ext cx="736600" cy="259045"/>
    <xdr:sp macro="" textlink="">
      <xdr:nvSpPr>
        <xdr:cNvPr id="470" name="テキスト ボックス 469"/>
        <xdr:cNvSpPr txBox="1"/>
      </xdr:nvSpPr>
      <xdr:spPr>
        <a:xfrm>
          <a:off x="15798800" y="2233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80433</xdr:rowOff>
    </xdr:from>
    <xdr:to>
      <xdr:col>22</xdr:col>
      <xdr:colOff>254000</xdr:colOff>
      <xdr:row>15</xdr:row>
      <xdr:rowOff>10583</xdr:rowOff>
    </xdr:to>
    <xdr:sp macro="" textlink="">
      <xdr:nvSpPr>
        <xdr:cNvPr id="471" name="円/楕円 470"/>
        <xdr:cNvSpPr/>
      </xdr:nvSpPr>
      <xdr:spPr>
        <a:xfrm>
          <a:off x="15240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20760</xdr:rowOff>
    </xdr:from>
    <xdr:ext cx="762000" cy="259045"/>
    <xdr:sp macro="" textlink="">
      <xdr:nvSpPr>
        <xdr:cNvPr id="472" name="テキスト ボックス 471"/>
        <xdr:cNvSpPr txBox="1"/>
      </xdr:nvSpPr>
      <xdr:spPr>
        <a:xfrm>
          <a:off x="14909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99335</xdr:rowOff>
    </xdr:from>
    <xdr:to>
      <xdr:col>21</xdr:col>
      <xdr:colOff>50800</xdr:colOff>
      <xdr:row>15</xdr:row>
      <xdr:rowOff>29485</xdr:rowOff>
    </xdr:to>
    <xdr:sp macro="" textlink="">
      <xdr:nvSpPr>
        <xdr:cNvPr id="473" name="円/楕円 472"/>
        <xdr:cNvSpPr/>
      </xdr:nvSpPr>
      <xdr:spPr>
        <a:xfrm>
          <a:off x="14351000" y="24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39662</xdr:rowOff>
    </xdr:from>
    <xdr:ext cx="762000" cy="259045"/>
    <xdr:sp macro="" textlink="">
      <xdr:nvSpPr>
        <xdr:cNvPr id="474" name="テキスト ボックス 473"/>
        <xdr:cNvSpPr txBox="1"/>
      </xdr:nvSpPr>
      <xdr:spPr>
        <a:xfrm>
          <a:off x="14020800" y="226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124270</xdr:rowOff>
    </xdr:from>
    <xdr:to>
      <xdr:col>19</xdr:col>
      <xdr:colOff>533400</xdr:colOff>
      <xdr:row>15</xdr:row>
      <xdr:rowOff>54420</xdr:rowOff>
    </xdr:to>
    <xdr:sp macro="" textlink="">
      <xdr:nvSpPr>
        <xdr:cNvPr id="475" name="円/楕円 474"/>
        <xdr:cNvSpPr/>
      </xdr:nvSpPr>
      <xdr:spPr>
        <a:xfrm>
          <a:off x="13462000" y="25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64597</xdr:rowOff>
    </xdr:from>
    <xdr:ext cx="762000" cy="259045"/>
    <xdr:sp macro="" textlink="">
      <xdr:nvSpPr>
        <xdr:cNvPr id="476" name="テキスト ボックス 475"/>
        <xdr:cNvSpPr txBox="1"/>
      </xdr:nvSpPr>
      <xdr:spPr>
        <a:xfrm>
          <a:off x="13131800" y="229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35,121
34,930
445.52
22,645,880
20,996,425
1,553,936
12,614,130
19,845,480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61.7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職員数が減少していることや、給与水準（ラスパイレス指数）が低いため、人件費に係る経常収支比率は低くなっているが、一部事務組合の人件費に充てる負担金など、人件費に準じる費用を合算した場合、人口１人当りの歳出決算額は大幅に増加し類似団体平均程度となることから、今後もこれらを含めた人件費全体の経費について抑制していく必要が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37846</xdr:rowOff>
    </xdr:from>
    <xdr:to>
      <xdr:col>7</xdr:col>
      <xdr:colOff>15875</xdr:colOff>
      <xdr:row>35</xdr:row>
      <xdr:rowOff>74422</xdr:rowOff>
    </xdr:to>
    <xdr:cxnSp macro="">
      <xdr:nvCxnSpPr>
        <xdr:cNvPr id="63" name="直線コネクタ 62"/>
        <xdr:cNvCxnSpPr/>
      </xdr:nvCxnSpPr>
      <xdr:spPr>
        <a:xfrm flipV="1">
          <a:off x="3987800" y="60385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74422</xdr:rowOff>
    </xdr:from>
    <xdr:to>
      <xdr:col>5</xdr:col>
      <xdr:colOff>549275</xdr:colOff>
      <xdr:row>35</xdr:row>
      <xdr:rowOff>78994</xdr:rowOff>
    </xdr:to>
    <xdr:cxnSp macro="">
      <xdr:nvCxnSpPr>
        <xdr:cNvPr id="66" name="直線コネクタ 65"/>
        <xdr:cNvCxnSpPr/>
      </xdr:nvCxnSpPr>
      <xdr:spPr>
        <a:xfrm flipV="1">
          <a:off x="3098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78994</xdr:rowOff>
    </xdr:from>
    <xdr:to>
      <xdr:col>4</xdr:col>
      <xdr:colOff>346075</xdr:colOff>
      <xdr:row>35</xdr:row>
      <xdr:rowOff>101854</xdr:rowOff>
    </xdr:to>
    <xdr:cxnSp macro="">
      <xdr:nvCxnSpPr>
        <xdr:cNvPr id="69" name="直線コネクタ 68"/>
        <xdr:cNvCxnSpPr/>
      </xdr:nvCxnSpPr>
      <xdr:spPr>
        <a:xfrm flipV="1">
          <a:off x="2209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97282</xdr:rowOff>
    </xdr:from>
    <xdr:to>
      <xdr:col>3</xdr:col>
      <xdr:colOff>142875</xdr:colOff>
      <xdr:row>35</xdr:row>
      <xdr:rowOff>101854</xdr:rowOff>
    </xdr:to>
    <xdr:cxnSp macro="">
      <xdr:nvCxnSpPr>
        <xdr:cNvPr id="72" name="直線コネクタ 71"/>
        <xdr:cNvCxnSpPr/>
      </xdr:nvCxnSpPr>
      <xdr:spPr>
        <a:xfrm>
          <a:off x="1320800" y="6098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158496</xdr:rowOff>
    </xdr:from>
    <xdr:to>
      <xdr:col>7</xdr:col>
      <xdr:colOff>66675</xdr:colOff>
      <xdr:row>35</xdr:row>
      <xdr:rowOff>88646</xdr:rowOff>
    </xdr:to>
    <xdr:sp macro="" textlink="">
      <xdr:nvSpPr>
        <xdr:cNvPr id="82" name="円/楕円 81"/>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67073</xdr:rowOff>
    </xdr:from>
    <xdr:ext cx="762000" cy="259045"/>
    <xdr:sp macro="" textlink="">
      <xdr:nvSpPr>
        <xdr:cNvPr id="83" name="人件費該当値テキスト"/>
        <xdr:cNvSpPr txBox="1"/>
      </xdr:nvSpPr>
      <xdr:spPr>
        <a:xfrm>
          <a:off x="4914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23622</xdr:rowOff>
    </xdr:from>
    <xdr:to>
      <xdr:col>5</xdr:col>
      <xdr:colOff>600075</xdr:colOff>
      <xdr:row>35</xdr:row>
      <xdr:rowOff>125222</xdr:rowOff>
    </xdr:to>
    <xdr:sp macro="" textlink="">
      <xdr:nvSpPr>
        <xdr:cNvPr id="84" name="円/楕円 83"/>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135399</xdr:rowOff>
    </xdr:from>
    <xdr:ext cx="736600" cy="259045"/>
    <xdr:sp macro="" textlink="">
      <xdr:nvSpPr>
        <xdr:cNvPr id="85" name="テキスト ボックス 84"/>
        <xdr:cNvSpPr txBox="1"/>
      </xdr:nvSpPr>
      <xdr:spPr>
        <a:xfrm>
          <a:off x="3606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28194</xdr:rowOff>
    </xdr:from>
    <xdr:to>
      <xdr:col>4</xdr:col>
      <xdr:colOff>396875</xdr:colOff>
      <xdr:row>35</xdr:row>
      <xdr:rowOff>129794</xdr:rowOff>
    </xdr:to>
    <xdr:sp macro="" textlink="">
      <xdr:nvSpPr>
        <xdr:cNvPr id="86" name="円/楕円 85"/>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139971</xdr:rowOff>
    </xdr:from>
    <xdr:ext cx="762000" cy="259045"/>
    <xdr:sp macro="" textlink="">
      <xdr:nvSpPr>
        <xdr:cNvPr id="87" name="テキスト ボックス 86"/>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51054</xdr:rowOff>
    </xdr:from>
    <xdr:to>
      <xdr:col>3</xdr:col>
      <xdr:colOff>193675</xdr:colOff>
      <xdr:row>35</xdr:row>
      <xdr:rowOff>152654</xdr:rowOff>
    </xdr:to>
    <xdr:sp macro="" textlink="">
      <xdr:nvSpPr>
        <xdr:cNvPr id="88" name="円/楕円 87"/>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162831</xdr:rowOff>
    </xdr:from>
    <xdr:ext cx="762000" cy="259045"/>
    <xdr:sp macro="" textlink="">
      <xdr:nvSpPr>
        <xdr:cNvPr id="89" name="テキスト ボックス 88"/>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46482</xdr:rowOff>
    </xdr:from>
    <xdr:to>
      <xdr:col>1</xdr:col>
      <xdr:colOff>676275</xdr:colOff>
      <xdr:row>35</xdr:row>
      <xdr:rowOff>148082</xdr:rowOff>
    </xdr:to>
    <xdr:sp macro="" textlink="">
      <xdr:nvSpPr>
        <xdr:cNvPr id="90" name="円/楕円 89"/>
        <xdr:cNvSpPr/>
      </xdr:nvSpPr>
      <xdr:spPr>
        <a:xfrm>
          <a:off x="1270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158259</xdr:rowOff>
    </xdr:from>
    <xdr:ext cx="762000" cy="259045"/>
    <xdr:sp macro="" textlink="">
      <xdr:nvSpPr>
        <xdr:cNvPr id="91" name="テキスト ボックス 90"/>
        <xdr:cNvSpPr txBox="1"/>
      </xdr:nvSpPr>
      <xdr:spPr>
        <a:xfrm>
          <a:off x="939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物件費に係る経常収支比率が類似団体と比較して低いのは、これまで実施してきた行政内部の経常経費の徹底した削減の効果であると思われる。今後も、徹底したスリム化や効率化に努める。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31750</xdr:rowOff>
    </xdr:to>
    <xdr:cxnSp macro="">
      <xdr:nvCxnSpPr>
        <xdr:cNvPr id="126" name="直線コネクタ 125"/>
        <xdr:cNvCxnSpPr/>
      </xdr:nvCxnSpPr>
      <xdr:spPr>
        <a:xfrm>
          <a:off x="15671800" y="260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31750</xdr:rowOff>
    </xdr:to>
    <xdr:cxnSp macro="">
      <xdr:nvCxnSpPr>
        <xdr:cNvPr id="129" name="直線コネクタ 128"/>
        <xdr:cNvCxnSpPr/>
      </xdr:nvCxnSpPr>
      <xdr:spPr>
        <a:xfrm>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127000</xdr:rowOff>
    </xdr:to>
    <xdr:cxnSp macro="">
      <xdr:nvCxnSpPr>
        <xdr:cNvPr id="132" name="直線コネクタ 131"/>
        <xdr:cNvCxnSpPr/>
      </xdr:nvCxnSpPr>
      <xdr:spPr>
        <a:xfrm>
          <a:off x="13893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14</xdr:row>
      <xdr:rowOff>105229</xdr:rowOff>
    </xdr:to>
    <xdr:cxnSp macro="">
      <xdr:nvCxnSpPr>
        <xdr:cNvPr id="135" name="直線コネクタ 134"/>
        <xdr:cNvCxnSpPr/>
      </xdr:nvCxnSpPr>
      <xdr:spPr>
        <a:xfrm flipV="1">
          <a:off x="13004800" y="249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37" name="テキスト ボックス 136"/>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5" name="円/楕円 144"/>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6"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7" name="円/楕円 146"/>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8" name="テキスト ボックス 147"/>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49" name="円/楕円 148"/>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0" name="テキスト ボックス 149"/>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1" name="円/楕円 150"/>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2" name="テキスト ボックス 151"/>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54429</xdr:rowOff>
    </xdr:from>
    <xdr:to>
      <xdr:col>19</xdr:col>
      <xdr:colOff>6350</xdr:colOff>
      <xdr:row>14</xdr:row>
      <xdr:rowOff>156029</xdr:rowOff>
    </xdr:to>
    <xdr:sp macro="" textlink="">
      <xdr:nvSpPr>
        <xdr:cNvPr id="153" name="円/楕円 152"/>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166206</xdr:rowOff>
    </xdr:from>
    <xdr:ext cx="762000" cy="259045"/>
    <xdr:sp macro="" textlink="">
      <xdr:nvSpPr>
        <xdr:cNvPr id="154" name="テキスト ボックス 153"/>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扶助費に係る経常収支比率は、類似団体を下回っているものの、生活保護費</a:t>
          </a:r>
          <a:r>
            <a:rPr lang="ja-JP" altLang="en-US" sz="1300" b="0" i="0" baseline="0">
              <a:solidFill>
                <a:schemeClr val="dk1"/>
              </a:solidFill>
              <a:effectLst/>
              <a:latin typeface="+mn-lt"/>
              <a:ea typeface="+mn-ea"/>
              <a:cs typeface="+mn-cs"/>
            </a:rPr>
            <a:t>の増加や</a:t>
          </a:r>
          <a:r>
            <a:rPr lang="ja-JP" altLang="ja-JP" sz="1300" b="0" i="0" baseline="0">
              <a:solidFill>
                <a:schemeClr val="dk1"/>
              </a:solidFill>
              <a:effectLst/>
              <a:latin typeface="+mn-lt"/>
              <a:ea typeface="+mn-ea"/>
              <a:cs typeface="+mn-cs"/>
            </a:rPr>
            <a:t>子ども医療費助成の拡大により上昇傾向にある。</a:t>
          </a:r>
          <a:r>
            <a:rPr lang="ja-JP" altLang="en-US" sz="1300" b="0" i="0" baseline="0">
              <a:solidFill>
                <a:schemeClr val="dk1"/>
              </a:solidFill>
              <a:effectLst/>
              <a:latin typeface="+mn-lt"/>
              <a:ea typeface="+mn-ea"/>
              <a:cs typeface="+mn-cs"/>
            </a:rPr>
            <a:t>生活保護費にあっては、資格審査等の適正化を進めていくことで、財政を圧迫する上昇傾向に歯止めをかけるよう努めていく必要がある。</a:t>
          </a:r>
          <a:endParaRPr lang="en-US" altLang="ja-JP" sz="13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57150</xdr:rowOff>
    </xdr:to>
    <xdr:cxnSp macro="">
      <xdr:nvCxnSpPr>
        <xdr:cNvPr id="187" name="直線コネクタ 186"/>
        <xdr:cNvCxnSpPr/>
      </xdr:nvCxnSpPr>
      <xdr:spPr>
        <a:xfrm flipV="1">
          <a:off x="3987800" y="946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57150</xdr:rowOff>
    </xdr:to>
    <xdr:cxnSp macro="">
      <xdr:nvCxnSpPr>
        <xdr:cNvPr id="190" name="直線コネクタ 189"/>
        <xdr:cNvCxnSpPr/>
      </xdr:nvCxnSpPr>
      <xdr:spPr>
        <a:xfrm>
          <a:off x="3098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114300</xdr:rowOff>
    </xdr:from>
    <xdr:to>
      <xdr:col>4</xdr:col>
      <xdr:colOff>346075</xdr:colOff>
      <xdr:row>54</xdr:row>
      <xdr:rowOff>152400</xdr:rowOff>
    </xdr:to>
    <xdr:cxnSp macro="">
      <xdr:nvCxnSpPr>
        <xdr:cNvPr id="193" name="直線コネクタ 192"/>
        <xdr:cNvCxnSpPr/>
      </xdr:nvCxnSpPr>
      <xdr:spPr>
        <a:xfrm>
          <a:off x="2209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114300</xdr:rowOff>
    </xdr:to>
    <xdr:cxnSp macro="">
      <xdr:nvCxnSpPr>
        <xdr:cNvPr id="196" name="直線コネクタ 195"/>
        <xdr:cNvCxnSpPr/>
      </xdr:nvCxnSpPr>
      <xdr:spPr>
        <a:xfrm>
          <a:off x="1320800" y="932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92727</xdr:rowOff>
    </xdr:from>
    <xdr:ext cx="762000" cy="259045"/>
    <xdr:sp macro="" textlink="">
      <xdr:nvSpPr>
        <xdr:cNvPr id="198" name="テキスト ボックス 19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0" name="テキスト ボックス 19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6" name="円/楕円 205"/>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7"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8" name="円/楕円 207"/>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9" name="テキスト ボックス 208"/>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10" name="円/楕円 209"/>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1" name="テキスト ボックス 210"/>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63500</xdr:rowOff>
    </xdr:from>
    <xdr:to>
      <xdr:col>3</xdr:col>
      <xdr:colOff>193675</xdr:colOff>
      <xdr:row>54</xdr:row>
      <xdr:rowOff>165100</xdr:rowOff>
    </xdr:to>
    <xdr:sp macro="" textlink="">
      <xdr:nvSpPr>
        <xdr:cNvPr id="212" name="円/楕円 211"/>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3827</xdr:rowOff>
    </xdr:from>
    <xdr:ext cx="762000" cy="259045"/>
    <xdr:sp macro="" textlink="">
      <xdr:nvSpPr>
        <xdr:cNvPr id="213" name="テキスト ボックス 212"/>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12700</xdr:rowOff>
    </xdr:from>
    <xdr:to>
      <xdr:col>1</xdr:col>
      <xdr:colOff>676275</xdr:colOff>
      <xdr:row>54</xdr:row>
      <xdr:rowOff>114300</xdr:rowOff>
    </xdr:to>
    <xdr:sp macro="" textlink="">
      <xdr:nvSpPr>
        <xdr:cNvPr id="214" name="円/楕円 213"/>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124477</xdr:rowOff>
    </xdr:from>
    <xdr:ext cx="762000" cy="259045"/>
    <xdr:sp macro="" textlink="">
      <xdr:nvSpPr>
        <xdr:cNvPr id="215" name="テキスト ボックス 214"/>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その他に係る経常収支比率が類似団体平均と比較し上</a:t>
          </a:r>
          <a:r>
            <a:rPr lang="ja-JP" altLang="en-US" sz="1300" b="0" i="0" baseline="0">
              <a:solidFill>
                <a:schemeClr val="dk1"/>
              </a:solidFill>
              <a:effectLst/>
              <a:latin typeface="+mn-lt"/>
              <a:ea typeface="+mn-ea"/>
              <a:cs typeface="+mn-cs"/>
            </a:rPr>
            <a:t>回って</a:t>
          </a:r>
          <a:r>
            <a:rPr lang="ja-JP" altLang="ja-JP" sz="1300" b="0" i="0" baseline="0">
              <a:solidFill>
                <a:schemeClr val="dk1"/>
              </a:solidFill>
              <a:effectLst/>
              <a:latin typeface="+mn-lt"/>
              <a:ea typeface="+mn-ea"/>
              <a:cs typeface="+mn-cs"/>
            </a:rPr>
            <a:t>いるのは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維持補修費の主要な部分を占める除排雪経費によるものである（</a:t>
          </a:r>
          <a:r>
            <a:rPr lang="ja-JP" altLang="en-US" sz="1300" b="0" i="0" baseline="0">
              <a:solidFill>
                <a:schemeClr val="dk1"/>
              </a:solidFill>
              <a:effectLst/>
              <a:latin typeface="+mn-lt"/>
              <a:ea typeface="+mn-ea"/>
              <a:cs typeface="+mn-cs"/>
            </a:rPr>
            <a:t>豪雪地帯であり多額の除排雪経費を必要とするため</a:t>
          </a:r>
          <a:r>
            <a:rPr lang="ja-JP" altLang="ja-JP" sz="1300" b="0" i="0" baseline="0">
              <a:solidFill>
                <a:schemeClr val="dk1"/>
              </a:solidFill>
              <a:effectLst/>
              <a:latin typeface="+mn-lt"/>
              <a:ea typeface="+mn-ea"/>
              <a:cs typeface="+mn-cs"/>
            </a:rPr>
            <a:t>、類似団体平均を上回っている）。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58</xdr:row>
      <xdr:rowOff>119380</xdr:rowOff>
    </xdr:to>
    <xdr:cxnSp macro="">
      <xdr:nvCxnSpPr>
        <xdr:cNvPr id="248" name="直線コネクタ 247"/>
        <xdr:cNvCxnSpPr/>
      </xdr:nvCxnSpPr>
      <xdr:spPr>
        <a:xfrm>
          <a:off x="15671800" y="1006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58</xdr:row>
      <xdr:rowOff>119380</xdr:rowOff>
    </xdr:to>
    <xdr:cxnSp macro="">
      <xdr:nvCxnSpPr>
        <xdr:cNvPr id="251" name="直線コネクタ 250"/>
        <xdr:cNvCxnSpPr/>
      </xdr:nvCxnSpPr>
      <xdr:spPr>
        <a:xfrm>
          <a:off x="14782800" y="98958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57</xdr:row>
      <xdr:rowOff>130810</xdr:rowOff>
    </xdr:to>
    <xdr:cxnSp macro="">
      <xdr:nvCxnSpPr>
        <xdr:cNvPr id="254" name="直線コネクタ 253"/>
        <xdr:cNvCxnSpPr/>
      </xdr:nvCxnSpPr>
      <xdr:spPr>
        <a:xfrm flipV="1">
          <a:off x="13893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57</xdr:row>
      <xdr:rowOff>138430</xdr:rowOff>
    </xdr:to>
    <xdr:cxnSp macro="">
      <xdr:nvCxnSpPr>
        <xdr:cNvPr id="257" name="直線コネクタ 256"/>
        <xdr:cNvCxnSpPr/>
      </xdr:nvCxnSpPr>
      <xdr:spPr>
        <a:xfrm flipV="1">
          <a:off x="13004800" y="990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9" name="テキスト ボックス 25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68580</xdr:rowOff>
    </xdr:from>
    <xdr:to>
      <xdr:col>24</xdr:col>
      <xdr:colOff>82550</xdr:colOff>
      <xdr:row>58</xdr:row>
      <xdr:rowOff>170180</xdr:rowOff>
    </xdr:to>
    <xdr:sp macro="" textlink="">
      <xdr:nvSpPr>
        <xdr:cNvPr id="267" name="円/楕円 266"/>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40657</xdr:rowOff>
    </xdr:from>
    <xdr:ext cx="762000" cy="259045"/>
    <xdr:sp macro="" textlink="">
      <xdr:nvSpPr>
        <xdr:cNvPr id="268" name="その他該当値テキスト"/>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69" name="円/楕円 268"/>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0" name="テキスト ボックス 269"/>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1" name="円/楕円 270"/>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2" name="テキスト ボックス 271"/>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3" name="円/楕円 272"/>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4" name="テキスト ボックス 273"/>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5" name="円/楕円 274"/>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6" name="テキスト ボックス 275"/>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補助費等に係る経常収支比率が大きく上回っているのは、公共下水道、農業集落排水事業に対する繰出金によるものである（同事業に対する繰出金は、法適化すると補助費等に位置づけられるが、全国的に法適化されている団体が少ないため、類似団体との単純な比較はできない）。今後も、公営企業会計における使用料の見直しや、事業の効率化等により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69850</xdr:rowOff>
    </xdr:to>
    <xdr:cxnSp macro="">
      <xdr:nvCxnSpPr>
        <xdr:cNvPr id="306" name="直線コネクタ 305"/>
        <xdr:cNvCxnSpPr/>
      </xdr:nvCxnSpPr>
      <xdr:spPr>
        <a:xfrm flipV="1">
          <a:off x="15671800" y="6399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69850</xdr:rowOff>
    </xdr:to>
    <xdr:cxnSp macro="">
      <xdr:nvCxnSpPr>
        <xdr:cNvPr id="309" name="直線コネクタ 308"/>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124714</xdr:rowOff>
    </xdr:to>
    <xdr:cxnSp macro="">
      <xdr:nvCxnSpPr>
        <xdr:cNvPr id="312" name="直線コネクタ 311"/>
        <xdr:cNvCxnSpPr/>
      </xdr:nvCxnSpPr>
      <xdr:spPr>
        <a:xfrm flipV="1">
          <a:off x="13893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38</xdr:row>
      <xdr:rowOff>21844</xdr:rowOff>
    </xdr:to>
    <xdr:cxnSp macro="">
      <xdr:nvCxnSpPr>
        <xdr:cNvPr id="315" name="直線コネクタ 314"/>
        <xdr:cNvCxnSpPr/>
      </xdr:nvCxnSpPr>
      <xdr:spPr>
        <a:xfrm flipV="1">
          <a:off x="13004800" y="64683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5" name="円/楕円 324"/>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6"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7" name="円/楕円 326"/>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8" name="テキスト ボックス 327"/>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9" name="円/楕円 328"/>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0" name="テキスト ボックス 329"/>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1" name="円/楕円 330"/>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2" name="テキスト ボックス 331"/>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142494</xdr:rowOff>
    </xdr:from>
    <xdr:to>
      <xdr:col>19</xdr:col>
      <xdr:colOff>6350</xdr:colOff>
      <xdr:row>38</xdr:row>
      <xdr:rowOff>72644</xdr:rowOff>
    </xdr:to>
    <xdr:sp macro="" textlink="">
      <xdr:nvSpPr>
        <xdr:cNvPr id="333" name="円/楕円 332"/>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57421</xdr:rowOff>
    </xdr:from>
    <xdr:ext cx="762000" cy="259045"/>
    <xdr:sp macro="" textlink="">
      <xdr:nvSpPr>
        <xdr:cNvPr id="334" name="テキスト ボックス 333"/>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公債費に係る経常収支比率は類似団体を</a:t>
          </a:r>
          <a:r>
            <a:rPr lang="en-US" altLang="ja-JP" sz="1300" b="0" i="0" baseline="0">
              <a:solidFill>
                <a:schemeClr val="dk1"/>
              </a:solidFill>
              <a:effectLst/>
              <a:latin typeface="+mn-ea"/>
              <a:ea typeface="+mn-ea"/>
              <a:cs typeface="+mn-cs"/>
            </a:rPr>
            <a:t>4.3</a:t>
          </a:r>
          <a:r>
            <a:rPr lang="ja-JP" altLang="ja-JP" sz="1300" b="0" i="0" baseline="0">
              <a:solidFill>
                <a:schemeClr val="dk1"/>
              </a:solidFill>
              <a:effectLst/>
              <a:latin typeface="+mn-ea"/>
              <a:ea typeface="+mn-ea"/>
              <a:cs typeface="+mn-cs"/>
            </a:rPr>
            <a:t>ポイント下回っているが、下水道等の公営企業会計への公債費に準じる繰出金、負担金等を含めると類似団体平均を上回っている。今後もこれまで整備を進めてきた下水道の地方債償還が高い水準で推移するため、今まで以上に厳しい事業選択による市債発行の抑制を図るとともに、繰上償還を積極的に進める必要があ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117475</xdr:rowOff>
    </xdr:from>
    <xdr:to>
      <xdr:col>7</xdr:col>
      <xdr:colOff>15875</xdr:colOff>
      <xdr:row>74</xdr:row>
      <xdr:rowOff>121285</xdr:rowOff>
    </xdr:to>
    <xdr:cxnSp macro="">
      <xdr:nvCxnSpPr>
        <xdr:cNvPr id="366" name="直線コネクタ 365"/>
        <xdr:cNvCxnSpPr/>
      </xdr:nvCxnSpPr>
      <xdr:spPr>
        <a:xfrm flipV="1">
          <a:off x="3987800" y="128047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121285</xdr:rowOff>
    </xdr:from>
    <xdr:to>
      <xdr:col>5</xdr:col>
      <xdr:colOff>549275</xdr:colOff>
      <xdr:row>74</xdr:row>
      <xdr:rowOff>130810</xdr:rowOff>
    </xdr:to>
    <xdr:cxnSp macro="">
      <xdr:nvCxnSpPr>
        <xdr:cNvPr id="369" name="直線コネクタ 368"/>
        <xdr:cNvCxnSpPr/>
      </xdr:nvCxnSpPr>
      <xdr:spPr>
        <a:xfrm flipV="1">
          <a:off x="3098800" y="128085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119380</xdr:rowOff>
    </xdr:from>
    <xdr:to>
      <xdr:col>4</xdr:col>
      <xdr:colOff>346075</xdr:colOff>
      <xdr:row>74</xdr:row>
      <xdr:rowOff>130810</xdr:rowOff>
    </xdr:to>
    <xdr:cxnSp macro="">
      <xdr:nvCxnSpPr>
        <xdr:cNvPr id="372" name="直線コネクタ 371"/>
        <xdr:cNvCxnSpPr/>
      </xdr:nvCxnSpPr>
      <xdr:spPr>
        <a:xfrm>
          <a:off x="2209800" y="12806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119380</xdr:rowOff>
    </xdr:from>
    <xdr:to>
      <xdr:col>3</xdr:col>
      <xdr:colOff>142875</xdr:colOff>
      <xdr:row>74</xdr:row>
      <xdr:rowOff>136525</xdr:rowOff>
    </xdr:to>
    <xdr:cxnSp macro="">
      <xdr:nvCxnSpPr>
        <xdr:cNvPr id="375" name="直線コネクタ 374"/>
        <xdr:cNvCxnSpPr/>
      </xdr:nvCxnSpPr>
      <xdr:spPr>
        <a:xfrm flipV="1">
          <a:off x="1320800" y="128066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77" name="テキスト ボックス 376"/>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79" name="テキスト ボックス 37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66675</xdr:rowOff>
    </xdr:from>
    <xdr:to>
      <xdr:col>7</xdr:col>
      <xdr:colOff>66675</xdr:colOff>
      <xdr:row>74</xdr:row>
      <xdr:rowOff>168275</xdr:rowOff>
    </xdr:to>
    <xdr:sp macro="" textlink="">
      <xdr:nvSpPr>
        <xdr:cNvPr id="385" name="円/楕円 384"/>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146702</xdr:rowOff>
    </xdr:from>
    <xdr:ext cx="762000" cy="259045"/>
    <xdr:sp macro="" textlink="">
      <xdr:nvSpPr>
        <xdr:cNvPr id="386" name="公債費該当値テキスト"/>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70485</xdr:rowOff>
    </xdr:from>
    <xdr:to>
      <xdr:col>5</xdr:col>
      <xdr:colOff>600075</xdr:colOff>
      <xdr:row>75</xdr:row>
      <xdr:rowOff>635</xdr:rowOff>
    </xdr:to>
    <xdr:sp macro="" textlink="">
      <xdr:nvSpPr>
        <xdr:cNvPr id="387" name="円/楕円 386"/>
        <xdr:cNvSpPr/>
      </xdr:nvSpPr>
      <xdr:spPr>
        <a:xfrm>
          <a:off x="3937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10812</xdr:rowOff>
    </xdr:from>
    <xdr:ext cx="736600" cy="259045"/>
    <xdr:sp macro="" textlink="">
      <xdr:nvSpPr>
        <xdr:cNvPr id="388" name="テキスト ボックス 387"/>
        <xdr:cNvSpPr txBox="1"/>
      </xdr:nvSpPr>
      <xdr:spPr>
        <a:xfrm>
          <a:off x="3606800" y="1252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80010</xdr:rowOff>
    </xdr:from>
    <xdr:to>
      <xdr:col>4</xdr:col>
      <xdr:colOff>396875</xdr:colOff>
      <xdr:row>75</xdr:row>
      <xdr:rowOff>10160</xdr:rowOff>
    </xdr:to>
    <xdr:sp macro="" textlink="">
      <xdr:nvSpPr>
        <xdr:cNvPr id="389" name="円/楕円 388"/>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20337</xdr:rowOff>
    </xdr:from>
    <xdr:ext cx="762000" cy="259045"/>
    <xdr:sp macro="" textlink="">
      <xdr:nvSpPr>
        <xdr:cNvPr id="390" name="テキスト ボックス 389"/>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68580</xdr:rowOff>
    </xdr:from>
    <xdr:to>
      <xdr:col>3</xdr:col>
      <xdr:colOff>193675</xdr:colOff>
      <xdr:row>74</xdr:row>
      <xdr:rowOff>170180</xdr:rowOff>
    </xdr:to>
    <xdr:sp macro="" textlink="">
      <xdr:nvSpPr>
        <xdr:cNvPr id="391" name="円/楕円 390"/>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8907</xdr:rowOff>
    </xdr:from>
    <xdr:ext cx="762000" cy="259045"/>
    <xdr:sp macro="" textlink="">
      <xdr:nvSpPr>
        <xdr:cNvPr id="392" name="テキスト ボックス 391"/>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85725</xdr:rowOff>
    </xdr:from>
    <xdr:to>
      <xdr:col>1</xdr:col>
      <xdr:colOff>676275</xdr:colOff>
      <xdr:row>75</xdr:row>
      <xdr:rowOff>15875</xdr:rowOff>
    </xdr:to>
    <xdr:sp macro="" textlink="">
      <xdr:nvSpPr>
        <xdr:cNvPr id="393" name="円/楕円 392"/>
        <xdr:cNvSpPr/>
      </xdr:nvSpPr>
      <xdr:spPr>
        <a:xfrm>
          <a:off x="1270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26052</xdr:rowOff>
    </xdr:from>
    <xdr:ext cx="762000" cy="259045"/>
    <xdr:sp macro="" textlink="">
      <xdr:nvSpPr>
        <xdr:cNvPr id="394" name="テキスト ボックス 393"/>
        <xdr:cNvSpPr txBox="1"/>
      </xdr:nvSpPr>
      <xdr:spPr>
        <a:xfrm>
          <a:off x="939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行財政のスリム化・効率化の推進等により、人件費、扶助費、物件費については類似団体平均を下回り、繰出金が大きく影響する補助費等と降雪量により左右される維持補修費等については類似団体平均を上回った。</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76</xdr:row>
      <xdr:rowOff>115570</xdr:rowOff>
    </xdr:to>
    <xdr:cxnSp macro="">
      <xdr:nvCxnSpPr>
        <xdr:cNvPr id="427" name="直線コネクタ 426"/>
        <xdr:cNvCxnSpPr/>
      </xdr:nvCxnSpPr>
      <xdr:spPr>
        <a:xfrm flipV="1">
          <a:off x="15671800" y="130962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157480</xdr:rowOff>
    </xdr:from>
    <xdr:to>
      <xdr:col>22</xdr:col>
      <xdr:colOff>565150</xdr:colOff>
      <xdr:row>76</xdr:row>
      <xdr:rowOff>115570</xdr:rowOff>
    </xdr:to>
    <xdr:cxnSp macro="">
      <xdr:nvCxnSpPr>
        <xdr:cNvPr id="430" name="直線コネクタ 429"/>
        <xdr:cNvCxnSpPr/>
      </xdr:nvCxnSpPr>
      <xdr:spPr>
        <a:xfrm>
          <a:off x="14782800" y="130162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76</xdr:row>
      <xdr:rowOff>31750</xdr:rowOff>
    </xdr:to>
    <xdr:cxnSp macro="">
      <xdr:nvCxnSpPr>
        <xdr:cNvPr id="433" name="直線コネクタ 432"/>
        <xdr:cNvCxnSpPr/>
      </xdr:nvCxnSpPr>
      <xdr:spPr>
        <a:xfrm flipV="1">
          <a:off x="13893800" y="13016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31750</xdr:rowOff>
    </xdr:from>
    <xdr:to>
      <xdr:col>20</xdr:col>
      <xdr:colOff>158750</xdr:colOff>
      <xdr:row>76</xdr:row>
      <xdr:rowOff>77470</xdr:rowOff>
    </xdr:to>
    <xdr:cxnSp macro="">
      <xdr:nvCxnSpPr>
        <xdr:cNvPr id="436" name="直線コネクタ 435"/>
        <xdr:cNvCxnSpPr/>
      </xdr:nvCxnSpPr>
      <xdr:spPr>
        <a:xfrm flipV="1">
          <a:off x="13004800" y="13061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0" name="テキスト ボックス 43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46" name="円/楕円 445"/>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31767</xdr:rowOff>
    </xdr:from>
    <xdr:ext cx="762000" cy="259045"/>
    <xdr:sp macro="" textlink="">
      <xdr:nvSpPr>
        <xdr:cNvPr id="447" name="公債費以外該当値テキスト"/>
        <xdr:cNvSpPr txBox="1"/>
      </xdr:nvSpPr>
      <xdr:spPr>
        <a:xfrm>
          <a:off x="16598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64770</xdr:rowOff>
    </xdr:from>
    <xdr:to>
      <xdr:col>22</xdr:col>
      <xdr:colOff>615950</xdr:colOff>
      <xdr:row>76</xdr:row>
      <xdr:rowOff>166370</xdr:rowOff>
    </xdr:to>
    <xdr:sp macro="" textlink="">
      <xdr:nvSpPr>
        <xdr:cNvPr id="448" name="円/楕円 447"/>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5097</xdr:rowOff>
    </xdr:from>
    <xdr:ext cx="736600" cy="259045"/>
    <xdr:sp macro="" textlink="">
      <xdr:nvSpPr>
        <xdr:cNvPr id="449" name="テキスト ボックス 448"/>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106680</xdr:rowOff>
    </xdr:from>
    <xdr:to>
      <xdr:col>21</xdr:col>
      <xdr:colOff>412750</xdr:colOff>
      <xdr:row>76</xdr:row>
      <xdr:rowOff>36830</xdr:rowOff>
    </xdr:to>
    <xdr:sp macro="" textlink="">
      <xdr:nvSpPr>
        <xdr:cNvPr id="450" name="円/楕円 449"/>
        <xdr:cNvSpPr/>
      </xdr:nvSpPr>
      <xdr:spPr>
        <a:xfrm>
          <a:off x="14732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47007</xdr:rowOff>
    </xdr:from>
    <xdr:ext cx="762000" cy="259045"/>
    <xdr:sp macro="" textlink="">
      <xdr:nvSpPr>
        <xdr:cNvPr id="451" name="テキスト ボックス 450"/>
        <xdr:cNvSpPr txBox="1"/>
      </xdr:nvSpPr>
      <xdr:spPr>
        <a:xfrm>
          <a:off x="14401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152400</xdr:rowOff>
    </xdr:from>
    <xdr:to>
      <xdr:col>20</xdr:col>
      <xdr:colOff>209550</xdr:colOff>
      <xdr:row>76</xdr:row>
      <xdr:rowOff>82550</xdr:rowOff>
    </xdr:to>
    <xdr:sp macro="" textlink="">
      <xdr:nvSpPr>
        <xdr:cNvPr id="452" name="円/楕円 451"/>
        <xdr:cNvSpPr/>
      </xdr:nvSpPr>
      <xdr:spPr>
        <a:xfrm>
          <a:off x="13843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3" name="テキスト ボックス 452"/>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26670</xdr:rowOff>
    </xdr:from>
    <xdr:to>
      <xdr:col>19</xdr:col>
      <xdr:colOff>6350</xdr:colOff>
      <xdr:row>76</xdr:row>
      <xdr:rowOff>128270</xdr:rowOff>
    </xdr:to>
    <xdr:sp macro="" textlink="">
      <xdr:nvSpPr>
        <xdr:cNvPr id="454" name="円/楕円 453"/>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138447</xdr:rowOff>
    </xdr:from>
    <xdr:ext cx="762000" cy="259045"/>
    <xdr:sp macro="" textlink="">
      <xdr:nvSpPr>
        <xdr:cNvPr id="455" name="テキスト ボックス 454"/>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新潟県妙高市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33871</xdr:rowOff>
    </xdr:from>
    <xdr:to>
      <xdr:col>4</xdr:col>
      <xdr:colOff>1117600</xdr:colOff>
      <xdr:row>18</xdr:row>
      <xdr:rowOff>56693</xdr:rowOff>
    </xdr:to>
    <xdr:cxnSp macro="">
      <xdr:nvCxnSpPr>
        <xdr:cNvPr id="50" name="直線コネクタ 49"/>
        <xdr:cNvCxnSpPr/>
      </xdr:nvCxnSpPr>
      <xdr:spPr bwMode="auto">
        <a:xfrm>
          <a:off x="5003800" y="3167596"/>
          <a:ext cx="6477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10338</xdr:rowOff>
    </xdr:from>
    <xdr:to>
      <xdr:col>4</xdr:col>
      <xdr:colOff>469900</xdr:colOff>
      <xdr:row>18</xdr:row>
      <xdr:rowOff>33871</xdr:rowOff>
    </xdr:to>
    <xdr:cxnSp macro="">
      <xdr:nvCxnSpPr>
        <xdr:cNvPr id="53" name="直線コネクタ 52"/>
        <xdr:cNvCxnSpPr/>
      </xdr:nvCxnSpPr>
      <xdr:spPr bwMode="auto">
        <a:xfrm>
          <a:off x="4305300" y="3144063"/>
          <a:ext cx="698500" cy="2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10338</xdr:rowOff>
    </xdr:from>
    <xdr:to>
      <xdr:col>3</xdr:col>
      <xdr:colOff>904875</xdr:colOff>
      <xdr:row>18</xdr:row>
      <xdr:rowOff>19126</xdr:rowOff>
    </xdr:to>
    <xdr:cxnSp macro="">
      <xdr:nvCxnSpPr>
        <xdr:cNvPr id="56" name="直線コネクタ 55"/>
        <xdr:cNvCxnSpPr/>
      </xdr:nvCxnSpPr>
      <xdr:spPr bwMode="auto">
        <a:xfrm flipV="1">
          <a:off x="3606800" y="3144063"/>
          <a:ext cx="698500" cy="8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157086</xdr:rowOff>
    </xdr:from>
    <xdr:to>
      <xdr:col>3</xdr:col>
      <xdr:colOff>206375</xdr:colOff>
      <xdr:row>18</xdr:row>
      <xdr:rowOff>19126</xdr:rowOff>
    </xdr:to>
    <xdr:cxnSp macro="">
      <xdr:nvCxnSpPr>
        <xdr:cNvPr id="59" name="直線コネクタ 58"/>
        <xdr:cNvCxnSpPr/>
      </xdr:nvCxnSpPr>
      <xdr:spPr bwMode="auto">
        <a:xfrm>
          <a:off x="2908300" y="3119361"/>
          <a:ext cx="698500" cy="3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22928</xdr:rowOff>
    </xdr:from>
    <xdr:ext cx="762000" cy="259045"/>
    <xdr:sp macro="" textlink="">
      <xdr:nvSpPr>
        <xdr:cNvPr id="61" name="テキスト ボックス 60"/>
        <xdr:cNvSpPr txBox="1"/>
      </xdr:nvSpPr>
      <xdr:spPr>
        <a:xfrm>
          <a:off x="32258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22788</xdr:rowOff>
    </xdr:from>
    <xdr:ext cx="762000" cy="259045"/>
    <xdr:sp macro="" textlink="">
      <xdr:nvSpPr>
        <xdr:cNvPr id="63" name="テキスト ボックス 62"/>
        <xdr:cNvSpPr txBox="1"/>
      </xdr:nvSpPr>
      <xdr:spPr>
        <a:xfrm>
          <a:off x="2527300" y="28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5893</xdr:rowOff>
    </xdr:from>
    <xdr:to>
      <xdr:col>5</xdr:col>
      <xdr:colOff>34925</xdr:colOff>
      <xdr:row>18</xdr:row>
      <xdr:rowOff>107493</xdr:rowOff>
    </xdr:to>
    <xdr:sp macro="" textlink="">
      <xdr:nvSpPr>
        <xdr:cNvPr id="69" name="円/楕円 68"/>
        <xdr:cNvSpPr/>
      </xdr:nvSpPr>
      <xdr:spPr bwMode="auto">
        <a:xfrm>
          <a:off x="5600700" y="313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149420</xdr:rowOff>
    </xdr:from>
    <xdr:ext cx="762000" cy="259045"/>
    <xdr:sp macro="" textlink="">
      <xdr:nvSpPr>
        <xdr:cNvPr id="70" name="人口1人当たり決算額の推移該当値テキスト130"/>
        <xdr:cNvSpPr txBox="1"/>
      </xdr:nvSpPr>
      <xdr:spPr>
        <a:xfrm>
          <a:off x="5740400" y="311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154521</xdr:rowOff>
    </xdr:from>
    <xdr:to>
      <xdr:col>4</xdr:col>
      <xdr:colOff>520700</xdr:colOff>
      <xdr:row>18</xdr:row>
      <xdr:rowOff>84671</xdr:rowOff>
    </xdr:to>
    <xdr:sp macro="" textlink="">
      <xdr:nvSpPr>
        <xdr:cNvPr id="71" name="円/楕円 70"/>
        <xdr:cNvSpPr/>
      </xdr:nvSpPr>
      <xdr:spPr bwMode="auto">
        <a:xfrm>
          <a:off x="4953000" y="311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69448</xdr:rowOff>
    </xdr:from>
    <xdr:ext cx="736600" cy="259045"/>
    <xdr:sp macro="" textlink="">
      <xdr:nvSpPr>
        <xdr:cNvPr id="72" name="テキスト ボックス 71"/>
        <xdr:cNvSpPr txBox="1"/>
      </xdr:nvSpPr>
      <xdr:spPr>
        <a:xfrm>
          <a:off x="4622800" y="32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90,583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130988</xdr:rowOff>
    </xdr:from>
    <xdr:to>
      <xdr:col>3</xdr:col>
      <xdr:colOff>955675</xdr:colOff>
      <xdr:row>18</xdr:row>
      <xdr:rowOff>61138</xdr:rowOff>
    </xdr:to>
    <xdr:sp macro="" textlink="">
      <xdr:nvSpPr>
        <xdr:cNvPr id="73" name="円/楕円 72"/>
        <xdr:cNvSpPr/>
      </xdr:nvSpPr>
      <xdr:spPr bwMode="auto">
        <a:xfrm>
          <a:off x="4254500" y="309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45915</xdr:rowOff>
    </xdr:from>
    <xdr:ext cx="762000" cy="259045"/>
    <xdr:sp macro="" textlink="">
      <xdr:nvSpPr>
        <xdr:cNvPr id="74" name="テキスト ボックス 73"/>
        <xdr:cNvSpPr txBox="1"/>
      </xdr:nvSpPr>
      <xdr:spPr>
        <a:xfrm>
          <a:off x="3924300" y="317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139776</xdr:rowOff>
    </xdr:from>
    <xdr:to>
      <xdr:col>3</xdr:col>
      <xdr:colOff>257175</xdr:colOff>
      <xdr:row>18</xdr:row>
      <xdr:rowOff>69926</xdr:rowOff>
    </xdr:to>
    <xdr:sp macro="" textlink="">
      <xdr:nvSpPr>
        <xdr:cNvPr id="75" name="円/楕円 74"/>
        <xdr:cNvSpPr/>
      </xdr:nvSpPr>
      <xdr:spPr bwMode="auto">
        <a:xfrm>
          <a:off x="3556000" y="310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54703</xdr:rowOff>
    </xdr:from>
    <xdr:ext cx="762000" cy="259045"/>
    <xdr:sp macro="" textlink="">
      <xdr:nvSpPr>
        <xdr:cNvPr id="76" name="テキスト ボックス 75"/>
        <xdr:cNvSpPr txBox="1"/>
      </xdr:nvSpPr>
      <xdr:spPr>
        <a:xfrm>
          <a:off x="3225800" y="318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106286</xdr:rowOff>
    </xdr:from>
    <xdr:to>
      <xdr:col>2</xdr:col>
      <xdr:colOff>692150</xdr:colOff>
      <xdr:row>18</xdr:row>
      <xdr:rowOff>36436</xdr:rowOff>
    </xdr:to>
    <xdr:sp macro="" textlink="">
      <xdr:nvSpPr>
        <xdr:cNvPr id="77" name="円/楕円 76"/>
        <xdr:cNvSpPr/>
      </xdr:nvSpPr>
      <xdr:spPr bwMode="auto">
        <a:xfrm>
          <a:off x="2857500" y="306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21213</xdr:rowOff>
    </xdr:from>
    <xdr:ext cx="762000" cy="259045"/>
    <xdr:sp macro="" textlink="">
      <xdr:nvSpPr>
        <xdr:cNvPr id="78" name="テキスト ボックス 77"/>
        <xdr:cNvSpPr txBox="1"/>
      </xdr:nvSpPr>
      <xdr:spPr>
        <a:xfrm>
          <a:off x="2527300" y="315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309031</xdr:rowOff>
    </xdr:from>
    <xdr:to>
      <xdr:col>4</xdr:col>
      <xdr:colOff>1117600</xdr:colOff>
      <xdr:row>37</xdr:row>
      <xdr:rowOff>316075</xdr:rowOff>
    </xdr:to>
    <xdr:cxnSp macro="">
      <xdr:nvCxnSpPr>
        <xdr:cNvPr id="112" name="直線コネクタ 111"/>
        <xdr:cNvCxnSpPr/>
      </xdr:nvCxnSpPr>
      <xdr:spPr bwMode="auto">
        <a:xfrm>
          <a:off x="5003800" y="7433731"/>
          <a:ext cx="647700" cy="7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288163</xdr:rowOff>
    </xdr:from>
    <xdr:to>
      <xdr:col>4</xdr:col>
      <xdr:colOff>469900</xdr:colOff>
      <xdr:row>37</xdr:row>
      <xdr:rowOff>309031</xdr:rowOff>
    </xdr:to>
    <xdr:cxnSp macro="">
      <xdr:nvCxnSpPr>
        <xdr:cNvPr id="115" name="直線コネクタ 114"/>
        <xdr:cNvCxnSpPr/>
      </xdr:nvCxnSpPr>
      <xdr:spPr bwMode="auto">
        <a:xfrm>
          <a:off x="4305300" y="7412863"/>
          <a:ext cx="698500" cy="2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288163</xdr:rowOff>
    </xdr:from>
    <xdr:to>
      <xdr:col>3</xdr:col>
      <xdr:colOff>904875</xdr:colOff>
      <xdr:row>37</xdr:row>
      <xdr:rowOff>289832</xdr:rowOff>
    </xdr:to>
    <xdr:cxnSp macro="">
      <xdr:nvCxnSpPr>
        <xdr:cNvPr id="118" name="直線コネクタ 117"/>
        <xdr:cNvCxnSpPr/>
      </xdr:nvCxnSpPr>
      <xdr:spPr bwMode="auto">
        <a:xfrm flipV="1">
          <a:off x="3606800" y="7412863"/>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272915</xdr:rowOff>
    </xdr:from>
    <xdr:to>
      <xdr:col>3</xdr:col>
      <xdr:colOff>206375</xdr:colOff>
      <xdr:row>37</xdr:row>
      <xdr:rowOff>289832</xdr:rowOff>
    </xdr:to>
    <xdr:cxnSp macro="">
      <xdr:nvCxnSpPr>
        <xdr:cNvPr id="121" name="直線コネクタ 120"/>
        <xdr:cNvCxnSpPr/>
      </xdr:nvCxnSpPr>
      <xdr:spPr bwMode="auto">
        <a:xfrm>
          <a:off x="2908300" y="7397615"/>
          <a:ext cx="698500" cy="1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265275</xdr:rowOff>
    </xdr:from>
    <xdr:to>
      <xdr:col>5</xdr:col>
      <xdr:colOff>34925</xdr:colOff>
      <xdr:row>38</xdr:row>
      <xdr:rowOff>23975</xdr:rowOff>
    </xdr:to>
    <xdr:sp macro="" textlink="">
      <xdr:nvSpPr>
        <xdr:cNvPr id="131" name="円/楕円 130"/>
        <xdr:cNvSpPr/>
      </xdr:nvSpPr>
      <xdr:spPr bwMode="auto">
        <a:xfrm>
          <a:off x="5600700" y="7389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46852</xdr:rowOff>
    </xdr:from>
    <xdr:ext cx="762000" cy="259045"/>
    <xdr:sp macro="" textlink="">
      <xdr:nvSpPr>
        <xdr:cNvPr id="132" name="人口1人当たり決算額の推移該当値テキスト445"/>
        <xdr:cNvSpPr txBox="1"/>
      </xdr:nvSpPr>
      <xdr:spPr>
        <a:xfrm>
          <a:off x="5740400" y="717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30,374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258231</xdr:rowOff>
    </xdr:from>
    <xdr:to>
      <xdr:col>4</xdr:col>
      <xdr:colOff>520700</xdr:colOff>
      <xdr:row>38</xdr:row>
      <xdr:rowOff>16931</xdr:rowOff>
    </xdr:to>
    <xdr:sp macro="" textlink="">
      <xdr:nvSpPr>
        <xdr:cNvPr id="133" name="円/楕円 132"/>
        <xdr:cNvSpPr/>
      </xdr:nvSpPr>
      <xdr:spPr bwMode="auto">
        <a:xfrm>
          <a:off x="4953000" y="7382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27108</xdr:rowOff>
    </xdr:from>
    <xdr:ext cx="736600" cy="259045"/>
    <xdr:sp macro="" textlink="">
      <xdr:nvSpPr>
        <xdr:cNvPr id="134" name="テキスト ボックス 133"/>
        <xdr:cNvSpPr txBox="1"/>
      </xdr:nvSpPr>
      <xdr:spPr>
        <a:xfrm>
          <a:off x="4622800" y="715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237363</xdr:rowOff>
    </xdr:from>
    <xdr:to>
      <xdr:col>3</xdr:col>
      <xdr:colOff>955675</xdr:colOff>
      <xdr:row>37</xdr:row>
      <xdr:rowOff>338963</xdr:rowOff>
    </xdr:to>
    <xdr:sp macro="" textlink="">
      <xdr:nvSpPr>
        <xdr:cNvPr id="135" name="円/楕円 134"/>
        <xdr:cNvSpPr/>
      </xdr:nvSpPr>
      <xdr:spPr bwMode="auto">
        <a:xfrm>
          <a:off x="4254500" y="73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6240</xdr:rowOff>
    </xdr:from>
    <xdr:ext cx="762000" cy="259045"/>
    <xdr:sp macro="" textlink="">
      <xdr:nvSpPr>
        <xdr:cNvPr id="136" name="テキスト ボックス 135"/>
        <xdr:cNvSpPr txBox="1"/>
      </xdr:nvSpPr>
      <xdr:spPr>
        <a:xfrm>
          <a:off x="3924300" y="71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239032</xdr:rowOff>
    </xdr:from>
    <xdr:to>
      <xdr:col>3</xdr:col>
      <xdr:colOff>257175</xdr:colOff>
      <xdr:row>37</xdr:row>
      <xdr:rowOff>340632</xdr:rowOff>
    </xdr:to>
    <xdr:sp macro="" textlink="">
      <xdr:nvSpPr>
        <xdr:cNvPr id="137" name="円/楕円 136"/>
        <xdr:cNvSpPr/>
      </xdr:nvSpPr>
      <xdr:spPr bwMode="auto">
        <a:xfrm>
          <a:off x="3556000" y="736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7909</xdr:rowOff>
    </xdr:from>
    <xdr:ext cx="762000" cy="259045"/>
    <xdr:sp macro="" textlink="">
      <xdr:nvSpPr>
        <xdr:cNvPr id="138" name="テキスト ボックス 137"/>
        <xdr:cNvSpPr txBox="1"/>
      </xdr:nvSpPr>
      <xdr:spPr>
        <a:xfrm>
          <a:off x="3225800" y="713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222115</xdr:rowOff>
    </xdr:from>
    <xdr:to>
      <xdr:col>2</xdr:col>
      <xdr:colOff>692150</xdr:colOff>
      <xdr:row>37</xdr:row>
      <xdr:rowOff>323715</xdr:rowOff>
    </xdr:to>
    <xdr:sp macro="" textlink="">
      <xdr:nvSpPr>
        <xdr:cNvPr id="139" name="円/楕円 138"/>
        <xdr:cNvSpPr/>
      </xdr:nvSpPr>
      <xdr:spPr bwMode="auto">
        <a:xfrm>
          <a:off x="2857500" y="7346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162442</xdr:rowOff>
    </xdr:from>
    <xdr:ext cx="762000" cy="259045"/>
    <xdr:sp macro="" textlink="">
      <xdr:nvSpPr>
        <xdr:cNvPr id="140" name="テキスト ボックス 139"/>
        <xdr:cNvSpPr txBox="1"/>
      </xdr:nvSpPr>
      <xdr:spPr>
        <a:xfrm>
          <a:off x="2527300" y="711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・財政調整基金残高比率は、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％を超える高い水準で推移しているが、</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年度からの合併算定替の段階的終了による普通交付税の減額が</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見込まれることから、これに備え基金をできるだけ確保すべく、行政</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評価の検証に基づく事業の見直しを進めるとともに、徴収率の改善、</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遊休財産の処分等によるより一層の財源確保に努める。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・実質収支比率は、年々扶助費が増加している中、歳出全般の見直しに</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より、平成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％以上をキープし極めて良好な状態である。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・実質単年度収支比率は、平成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年連続でプラスを確保し</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良好な状態である。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・一般会計及びすべての特別会計で赤字は生じていない。</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・一般会計から法定外繰出している会計のうち、水道事業会計、簡易</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水道事業特別会計については、今後、給水人口、給水量の減少によ</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り、料金収入の確保が困難になることが予想され、また、機械設備</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等の老朽化に伴う維持管理費用の増大などの厳しい状況が見込まれ</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ることから、更なる経費の削減、水道料金の見直し、会計の一本化</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など、経営基盤の強化に向けた取り組みを着実に進める必要があ</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元</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利償還金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は、計画的な新規地方債の発行抑制</a:t>
          </a:r>
          <a:endParaRPr lang="ja-JP" altLang="ja-JP" sz="1300">
            <a:effectLst/>
            <a:latin typeface="ＭＳ ゴシック" panose="020B0609070205080204" pitchFamily="49" charset="-128"/>
            <a:ea typeface="ＭＳ ゴシック" panose="020B0609070205080204" pitchFamily="49" charset="-128"/>
          </a:endParaRPr>
        </a:p>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や元利償還の終了等により、減少傾向にあ</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300">
            <a:effectLst/>
            <a:latin typeface="ＭＳ ゴシック" panose="020B0609070205080204" pitchFamily="49" charset="-128"/>
            <a:ea typeface="ＭＳ ゴシック" panose="020B0609070205080204" pitchFamily="49" charset="-128"/>
          </a:endParaRPr>
        </a:p>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組合等が起こ</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した地方債の元利償還金に対する負担金等</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大規模な新規事業がないことから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横ば</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い傾向にある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rtl="0" fontAlgn="base"/>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・算入公債費等は、平成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まで</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は、清掃費</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（新井頸南広域行政組合分）の減などにより</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減少傾向にあ</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ったが、平成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年度にあって</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は、臨時財政対策債や合併特例債の償還費の</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増により、増加に転じた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・将来負担額のうち、一般会計等に係る地方債の現在高</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は、</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統合園（２園）</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などの大型建設事業による借り入</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れの影響により増加したが、一方で、公営企業債等繰</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入見込額及び組合等負担等見込額は、高利地方債の積</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極的な繰上償還の実施や、計画的な新規地方債の抑制</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等により、減少傾向にある。また、債務負担行為に基</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づく支出予定額は、現時点で今後、大きな債務負担発</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生は見込まれないため緩やかに減少する見通しであ</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る。退職手当負担見込額は、前計画に引き続き、平成</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月に「妙高市定員適正化計画（平成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年度～平</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年度）」を策定し、定員の適正化に努めてきた結</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果、減少傾向にある。</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・充当可能財源等のうち、充当可能基金は、平成</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からの合併算定替の段階的終了に伴う普通交付税の減</a:t>
          </a:r>
          <a:endParaRPr lang="ja-JP" altLang="ja-JP" sz="1200">
            <a:effectLst/>
            <a:latin typeface="ＭＳ ゴシック" panose="020B0609070205080204" pitchFamily="49" charset="-128"/>
            <a:ea typeface="ＭＳ ゴシック" panose="020B0609070205080204" pitchFamily="49" charset="-128"/>
          </a:endParaRPr>
        </a:p>
        <a:p>
          <a:pPr rtl="0" fontAlgn="base"/>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額に備え、基財政調整基金等への積立を実施した</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こと</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また、基準財政需要額算入見込額</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fontAlgn="base"/>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　は、下水道費等の減により減少した。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22645880</v>
      </c>
      <c r="BO4" s="379"/>
      <c r="BP4" s="379"/>
      <c r="BQ4" s="379"/>
      <c r="BR4" s="379"/>
      <c r="BS4" s="379"/>
      <c r="BT4" s="379"/>
      <c r="BU4" s="380"/>
      <c r="BV4" s="378">
        <v>22817464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12.3</v>
      </c>
      <c r="CU4" s="554"/>
      <c r="CV4" s="554"/>
      <c r="CW4" s="554"/>
      <c r="CX4" s="554"/>
      <c r="CY4" s="554"/>
      <c r="CZ4" s="554"/>
      <c r="DA4" s="555"/>
      <c r="DB4" s="553">
        <v>11.7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20996425</v>
      </c>
      <c r="BO5" s="384"/>
      <c r="BP5" s="384"/>
      <c r="BQ5" s="384"/>
      <c r="BR5" s="384"/>
      <c r="BS5" s="384"/>
      <c r="BT5" s="384"/>
      <c r="BU5" s="385"/>
      <c r="BV5" s="383">
        <v>20943209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80.900000000000006</v>
      </c>
      <c r="CU5" s="354"/>
      <c r="CV5" s="354"/>
      <c r="CW5" s="354"/>
      <c r="CX5" s="354"/>
      <c r="CY5" s="354"/>
      <c r="CZ5" s="354"/>
      <c r="DA5" s="355"/>
      <c r="DB5" s="353">
        <v>82.4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1649455</v>
      </c>
      <c r="BO6" s="384"/>
      <c r="BP6" s="384"/>
      <c r="BQ6" s="384"/>
      <c r="BR6" s="384"/>
      <c r="BS6" s="384"/>
      <c r="BT6" s="384"/>
      <c r="BU6" s="385"/>
      <c r="BV6" s="383">
        <v>1874255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87.4</v>
      </c>
      <c r="CU6" s="528"/>
      <c r="CV6" s="528"/>
      <c r="CW6" s="528"/>
      <c r="CX6" s="528"/>
      <c r="CY6" s="528"/>
      <c r="CZ6" s="528"/>
      <c r="DA6" s="529"/>
      <c r="DB6" s="527">
        <v>88.7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95519</v>
      </c>
      <c r="BO7" s="384"/>
      <c r="BP7" s="384"/>
      <c r="BQ7" s="384"/>
      <c r="BR7" s="384"/>
      <c r="BS7" s="384"/>
      <c r="BT7" s="384"/>
      <c r="BU7" s="385"/>
      <c r="BV7" s="383">
        <v>413755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12614130</v>
      </c>
      <c r="CU7" s="384"/>
      <c r="CV7" s="384"/>
      <c r="CW7" s="384"/>
      <c r="CX7" s="384"/>
      <c r="CY7" s="384"/>
      <c r="CZ7" s="384"/>
      <c r="DA7" s="385"/>
      <c r="DB7" s="383">
        <v>12474914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1553936</v>
      </c>
      <c r="BO8" s="384"/>
      <c r="BP8" s="384"/>
      <c r="BQ8" s="384"/>
      <c r="BR8" s="384"/>
      <c r="BS8" s="384"/>
      <c r="BT8" s="384"/>
      <c r="BU8" s="385"/>
      <c r="BV8" s="383">
        <v>1460500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0.46</v>
      </c>
      <c r="CU8" s="491"/>
      <c r="CV8" s="491"/>
      <c r="CW8" s="491"/>
      <c r="CX8" s="491"/>
      <c r="CY8" s="491"/>
      <c r="CZ8" s="491"/>
      <c r="DA8" s="492"/>
      <c r="DB8" s="490">
        <v>0.46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35457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93436</v>
      </c>
      <c r="BO9" s="384"/>
      <c r="BP9" s="384"/>
      <c r="BQ9" s="384"/>
      <c r="BR9" s="384"/>
      <c r="BS9" s="384"/>
      <c r="BT9" s="384"/>
      <c r="BU9" s="385"/>
      <c r="BV9" s="383">
        <v>17767</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14.7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37831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601771</v>
      </c>
      <c r="BO10" s="384"/>
      <c r="BP10" s="384"/>
      <c r="BQ10" s="384"/>
      <c r="BR10" s="384"/>
      <c r="BS10" s="384"/>
      <c r="BT10" s="384"/>
      <c r="BU10" s="385"/>
      <c r="BV10" s="383">
        <v>201602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276905</v>
      </c>
      <c r="BO11" s="384"/>
      <c r="BP11" s="384"/>
      <c r="BQ11" s="384"/>
      <c r="BR11" s="384"/>
      <c r="BS11" s="384"/>
      <c r="BT11" s="384"/>
      <c r="BU11" s="385"/>
      <c r="BV11" s="383">
        <v>349225</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35121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34930</v>
      </c>
      <c r="S13" s="483"/>
      <c r="T13" s="483"/>
      <c r="U13" s="483"/>
      <c r="V13" s="484"/>
      <c r="W13" s="470" t="s">
        <v>124</v>
      </c>
      <c r="X13" s="396"/>
      <c r="Y13" s="396"/>
      <c r="Z13" s="396"/>
      <c r="AA13" s="396"/>
      <c r="AB13" s="397"/>
      <c r="AC13" s="359">
        <v>1235</v>
      </c>
      <c r="AD13" s="360"/>
      <c r="AE13" s="360"/>
      <c r="AF13" s="360"/>
      <c r="AG13" s="361"/>
      <c r="AH13" s="359">
        <v>1969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972112</v>
      </c>
      <c r="BO13" s="384"/>
      <c r="BP13" s="384"/>
      <c r="BQ13" s="384"/>
      <c r="BR13" s="384"/>
      <c r="BS13" s="384"/>
      <c r="BT13" s="384"/>
      <c r="BU13" s="385"/>
      <c r="BV13" s="383">
        <v>568594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35287</v>
      </c>
      <c r="S14" s="483"/>
      <c r="T14" s="483"/>
      <c r="U14" s="483"/>
      <c r="V14" s="484"/>
      <c r="W14" s="485"/>
      <c r="X14" s="399"/>
      <c r="Y14" s="399"/>
      <c r="Z14" s="399"/>
      <c r="AA14" s="399"/>
      <c r="AB14" s="400"/>
      <c r="AC14" s="475">
        <v>7.4</v>
      </c>
      <c r="AD14" s="476"/>
      <c r="AE14" s="476"/>
      <c r="AF14" s="476"/>
      <c r="AG14" s="477"/>
      <c r="AH14" s="475">
        <v>10.1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61.7</v>
      </c>
      <c r="CU14" s="454"/>
      <c r="CV14" s="454"/>
      <c r="CW14" s="454"/>
      <c r="CX14" s="454"/>
      <c r="CY14" s="454"/>
      <c r="CZ14" s="454"/>
      <c r="DA14" s="455"/>
      <c r="DB14" s="486">
        <v>72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35109</v>
      </c>
      <c r="S15" s="483"/>
      <c r="T15" s="483"/>
      <c r="U15" s="483"/>
      <c r="V15" s="484"/>
      <c r="W15" s="470" t="s">
        <v>131</v>
      </c>
      <c r="X15" s="396"/>
      <c r="Y15" s="396"/>
      <c r="Z15" s="396"/>
      <c r="AA15" s="396"/>
      <c r="AB15" s="397"/>
      <c r="AC15" s="359">
        <v>5602</v>
      </c>
      <c r="AD15" s="360"/>
      <c r="AE15" s="360"/>
      <c r="AF15" s="360"/>
      <c r="AG15" s="361"/>
      <c r="AH15" s="359">
        <v>6752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4105034</v>
      </c>
      <c r="BO15" s="379"/>
      <c r="BP15" s="379"/>
      <c r="BQ15" s="379"/>
      <c r="BR15" s="379"/>
      <c r="BS15" s="379"/>
      <c r="BT15" s="379"/>
      <c r="BU15" s="380"/>
      <c r="BV15" s="378">
        <v>4082614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33.4</v>
      </c>
      <c r="AD16" s="476"/>
      <c r="AE16" s="476"/>
      <c r="AF16" s="476"/>
      <c r="AG16" s="477"/>
      <c r="AH16" s="475">
        <v>34.700000000000003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9150870</v>
      </c>
      <c r="BO16" s="384"/>
      <c r="BP16" s="384"/>
      <c r="BQ16" s="384"/>
      <c r="BR16" s="384"/>
      <c r="BS16" s="384"/>
      <c r="BT16" s="384"/>
      <c r="BU16" s="385"/>
      <c r="BV16" s="383">
        <v>9122990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9931</v>
      </c>
      <c r="AD17" s="360"/>
      <c r="AE17" s="360"/>
      <c r="AF17" s="360"/>
      <c r="AG17" s="361"/>
      <c r="AH17" s="359">
        <v>10633</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5278612</v>
      </c>
      <c r="BO17" s="384"/>
      <c r="BP17" s="384"/>
      <c r="BQ17" s="384"/>
      <c r="BR17" s="384"/>
      <c r="BS17" s="384"/>
      <c r="BT17" s="384"/>
      <c r="BU17" s="385"/>
      <c r="BV17" s="383">
        <v>5244997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445.52</v>
      </c>
      <c r="M18" s="446"/>
      <c r="N18" s="446"/>
      <c r="O18" s="446"/>
      <c r="P18" s="446"/>
      <c r="Q18" s="446"/>
      <c r="R18" s="447"/>
      <c r="S18" s="447"/>
      <c r="T18" s="447"/>
      <c r="U18" s="447"/>
      <c r="V18" s="448"/>
      <c r="W18" s="462"/>
      <c r="X18" s="463"/>
      <c r="Y18" s="463"/>
      <c r="Z18" s="463"/>
      <c r="AA18" s="463"/>
      <c r="AB18" s="471"/>
      <c r="AC18" s="347">
        <v>59.2</v>
      </c>
      <c r="AD18" s="348"/>
      <c r="AE18" s="348"/>
      <c r="AF18" s="348"/>
      <c r="AG18" s="449"/>
      <c r="AH18" s="347">
        <v>54.7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10248646</v>
      </c>
      <c r="BO18" s="384"/>
      <c r="BP18" s="384"/>
      <c r="BQ18" s="384"/>
      <c r="BR18" s="384"/>
      <c r="BS18" s="384"/>
      <c r="BT18" s="384"/>
      <c r="BU18" s="385"/>
      <c r="BV18" s="383">
        <v>10330313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80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15832849</v>
      </c>
      <c r="BO19" s="384"/>
      <c r="BP19" s="384"/>
      <c r="BQ19" s="384"/>
      <c r="BR19" s="384"/>
      <c r="BS19" s="384"/>
      <c r="BT19" s="384"/>
      <c r="BU19" s="385"/>
      <c r="BV19" s="383">
        <v>15724423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11801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19845480</v>
      </c>
      <c r="BO23" s="384"/>
      <c r="BP23" s="384"/>
      <c r="BQ23" s="384"/>
      <c r="BR23" s="384"/>
      <c r="BS23" s="384"/>
      <c r="BT23" s="384"/>
      <c r="BU23" s="385"/>
      <c r="BV23" s="383">
        <v>19631424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7980</v>
      </c>
      <c r="R24" s="360"/>
      <c r="S24" s="360"/>
      <c r="T24" s="360"/>
      <c r="U24" s="360"/>
      <c r="V24" s="361"/>
      <c r="W24" s="425"/>
      <c r="X24" s="416"/>
      <c r="Y24" s="417"/>
      <c r="Z24" s="356" t="s">
        <v>154</v>
      </c>
      <c r="AA24" s="357"/>
      <c r="AB24" s="357"/>
      <c r="AC24" s="357"/>
      <c r="AD24" s="357"/>
      <c r="AE24" s="357"/>
      <c r="AF24" s="357"/>
      <c r="AG24" s="358"/>
      <c r="AH24" s="359">
        <v>312</v>
      </c>
      <c r="AI24" s="360"/>
      <c r="AJ24" s="360"/>
      <c r="AK24" s="360"/>
      <c r="AL24" s="361"/>
      <c r="AM24" s="359">
        <v>934128</v>
      </c>
      <c r="AN24" s="360"/>
      <c r="AO24" s="360"/>
      <c r="AP24" s="360"/>
      <c r="AQ24" s="360"/>
      <c r="AR24" s="361"/>
      <c r="AS24" s="359">
        <v>2994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13741139</v>
      </c>
      <c r="BO24" s="384"/>
      <c r="BP24" s="384"/>
      <c r="BQ24" s="384"/>
      <c r="BR24" s="384"/>
      <c r="BS24" s="384"/>
      <c r="BT24" s="384"/>
      <c r="BU24" s="385"/>
      <c r="BV24" s="383">
        <v>13606525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6010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910713</v>
      </c>
      <c r="BO25" s="379"/>
      <c r="BP25" s="379"/>
      <c r="BQ25" s="379"/>
      <c r="BR25" s="379"/>
      <c r="BS25" s="379"/>
      <c r="BT25" s="379"/>
      <c r="BU25" s="380"/>
      <c r="BV25" s="378">
        <v>1206052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5260</v>
      </c>
      <c r="R26" s="360"/>
      <c r="S26" s="360"/>
      <c r="T26" s="360"/>
      <c r="U26" s="360"/>
      <c r="V26" s="361"/>
      <c r="W26" s="425"/>
      <c r="X26" s="416"/>
      <c r="Y26" s="417"/>
      <c r="Z26" s="356" t="s">
        <v>160</v>
      </c>
      <c r="AA26" s="436"/>
      <c r="AB26" s="436"/>
      <c r="AC26" s="436"/>
      <c r="AD26" s="436"/>
      <c r="AE26" s="436"/>
      <c r="AF26" s="436"/>
      <c r="AG26" s="437"/>
      <c r="AH26" s="359">
        <v>27</v>
      </c>
      <c r="AI26" s="360"/>
      <c r="AJ26" s="360"/>
      <c r="AK26" s="360"/>
      <c r="AL26" s="361"/>
      <c r="AM26" s="359">
        <v>79947</v>
      </c>
      <c r="AN26" s="360"/>
      <c r="AO26" s="360"/>
      <c r="AP26" s="360"/>
      <c r="AQ26" s="360"/>
      <c r="AR26" s="361"/>
      <c r="AS26" s="359">
        <v>2961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3630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40077</v>
      </c>
      <c r="AN27" s="360"/>
      <c r="AO27" s="360"/>
      <c r="AP27" s="360"/>
      <c r="AQ27" s="360"/>
      <c r="AR27" s="361"/>
      <c r="AS27" s="359">
        <v>3340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573291</v>
      </c>
      <c r="BO27" s="387"/>
      <c r="BP27" s="387"/>
      <c r="BQ27" s="387"/>
      <c r="BR27" s="387"/>
      <c r="BS27" s="387"/>
      <c r="BT27" s="387"/>
      <c r="BU27" s="388"/>
      <c r="BV27" s="386">
        <v>573284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2960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2826944</v>
      </c>
      <c r="BO28" s="379"/>
      <c r="BP28" s="379"/>
      <c r="BQ28" s="379"/>
      <c r="BR28" s="379"/>
      <c r="BS28" s="379"/>
      <c r="BT28" s="379"/>
      <c r="BU28" s="380"/>
      <c r="BV28" s="378">
        <v>2225173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2830</v>
      </c>
      <c r="R29" s="360"/>
      <c r="S29" s="360"/>
      <c r="T29" s="360"/>
      <c r="U29" s="360"/>
      <c r="V29" s="361"/>
      <c r="W29" s="425"/>
      <c r="X29" s="416"/>
      <c r="Y29" s="417"/>
      <c r="Z29" s="356" t="s">
        <v>170</v>
      </c>
      <c r="AA29" s="357"/>
      <c r="AB29" s="357"/>
      <c r="AC29" s="357"/>
      <c r="AD29" s="357"/>
      <c r="AE29" s="357"/>
      <c r="AF29" s="357"/>
      <c r="AG29" s="358"/>
      <c r="AH29" s="359">
        <v>324</v>
      </c>
      <c r="AI29" s="360"/>
      <c r="AJ29" s="360"/>
      <c r="AK29" s="360"/>
      <c r="AL29" s="361"/>
      <c r="AM29" s="359">
        <v>974205</v>
      </c>
      <c r="AN29" s="360"/>
      <c r="AO29" s="360"/>
      <c r="AP29" s="360"/>
      <c r="AQ29" s="360"/>
      <c r="AR29" s="361"/>
      <c r="AS29" s="359">
        <v>3007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943611</v>
      </c>
      <c r="BO29" s="384"/>
      <c r="BP29" s="384"/>
      <c r="BQ29" s="384"/>
      <c r="BR29" s="384"/>
      <c r="BS29" s="384"/>
      <c r="BT29" s="384"/>
      <c r="BU29" s="385"/>
      <c r="BV29" s="383">
        <v>643096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683400</v>
      </c>
      <c r="BO30" s="387"/>
      <c r="BP30" s="387"/>
      <c r="BQ30" s="387"/>
      <c r="BR30" s="387"/>
      <c r="BS30" s="387"/>
      <c r="BT30" s="387"/>
      <c r="BU30" s="388"/>
      <c r="BV30" s="386">
        <v>829561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上越広域伝染病院組合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妙高ふるさと振興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ガス事業会計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高柳工場団地開発事業特別会計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上越地域消防事務組合
（一般会計）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まちづくり新井</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公共下水道事業会計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新潟県市町村総合事務組合
（一般会計）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妙高文化振興事業団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f t="shared" si="0"/>
        <v>8</v>
      </c>
      <c r="AN37" s="343"/>
      <c r="AO37" s="342" t="str">
        <f>IF('各会計、関係団体の財政状況及び健全化判断比率'!B34="","",'各会計、関係団体の財政状況及び健全化判断比率'!B34)</f>
        <v>農業集落排水事業会計</v>
      </c>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新潟県市町村総合事務組合
（職員退職手当支給事業特別会計）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妙高市土地開発公社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新潟県市町村総合事務組合
（消防団員等公務災害補償事業特別会計）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新潟県市町村総合事務組合
（消防賞じゅつ金支給事業特別会計）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新潟県市町村総合事務組合
（非常勤職員公務災害補償等特別会計）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新潟県市町村総合事務組合
（交通災害共済事業特別会計）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新井頸南広域行政組合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新潟県後期高齢者医療広域連合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7" t="s">
        <v>24</v>
      </c>
      <c r="C41" s="1188"/>
      <c r="D41" s="81"/>
      <c r="E41" s="1189" t="s">
        <v>25</v>
      </c>
      <c r="F41" s="1189"/>
      <c r="G41" s="1189"/>
      <c r="H41" s="1190"/>
      <c r="I41" s="82">
        <v>19383</v>
      </c>
      <c r="J41" s="83">
        <v>19883</v>
      </c>
      <c r="K41" s="83">
        <v>19301</v>
      </c>
      <c r="L41" s="83">
        <v>19631</v>
      </c>
      <c r="M41" s="84">
        <v>19845</v>
      </c>
    </row>
    <row r="42" spans="2:13" ht="27.75" customHeight="1">
      <c r="B42" s="1177"/>
      <c r="C42" s="1178"/>
      <c r="D42" s="85"/>
      <c r="E42" s="1181" t="s">
        <v>26</v>
      </c>
      <c r="F42" s="1181"/>
      <c r="G42" s="1181"/>
      <c r="H42" s="1182"/>
      <c r="I42" s="86">
        <v>490</v>
      </c>
      <c r="J42" s="87">
        <v>499</v>
      </c>
      <c r="K42" s="87">
        <v>389</v>
      </c>
      <c r="L42" s="87">
        <v>331</v>
      </c>
      <c r="M42" s="88">
        <v>289</v>
      </c>
    </row>
    <row r="43" spans="2:13" ht="27.75" customHeight="1">
      <c r="B43" s="1177"/>
      <c r="C43" s="1178"/>
      <c r="D43" s="85"/>
      <c r="E43" s="1181" t="s">
        <v>27</v>
      </c>
      <c r="F43" s="1181"/>
      <c r="G43" s="1181"/>
      <c r="H43" s="1182"/>
      <c r="I43" s="86">
        <v>15556</v>
      </c>
      <c r="J43" s="87">
        <v>15101</v>
      </c>
      <c r="K43" s="87">
        <v>14799</v>
      </c>
      <c r="L43" s="87">
        <v>13965</v>
      </c>
      <c r="M43" s="88">
        <v>13280</v>
      </c>
    </row>
    <row r="44" spans="2:13" ht="27.75" customHeight="1">
      <c r="B44" s="1177"/>
      <c r="C44" s="1178"/>
      <c r="D44" s="85"/>
      <c r="E44" s="1181" t="s">
        <v>28</v>
      </c>
      <c r="F44" s="1181"/>
      <c r="G44" s="1181"/>
      <c r="H44" s="1182"/>
      <c r="I44" s="86">
        <v>826</v>
      </c>
      <c r="J44" s="87">
        <v>474</v>
      </c>
      <c r="K44" s="87">
        <v>317</v>
      </c>
      <c r="L44" s="87">
        <v>239</v>
      </c>
      <c r="M44" s="88">
        <v>212</v>
      </c>
    </row>
    <row r="45" spans="2:13" ht="27.75" customHeight="1">
      <c r="B45" s="1177"/>
      <c r="C45" s="1178"/>
      <c r="D45" s="85"/>
      <c r="E45" s="1181" t="s">
        <v>29</v>
      </c>
      <c r="F45" s="1181"/>
      <c r="G45" s="1181"/>
      <c r="H45" s="1182"/>
      <c r="I45" s="86">
        <v>3130</v>
      </c>
      <c r="J45" s="87">
        <v>3094</v>
      </c>
      <c r="K45" s="87">
        <v>3063</v>
      </c>
      <c r="L45" s="87">
        <v>2974</v>
      </c>
      <c r="M45" s="88">
        <v>2865</v>
      </c>
    </row>
    <row r="46" spans="2:13" ht="27.75" customHeight="1">
      <c r="B46" s="1177"/>
      <c r="C46" s="1178"/>
      <c r="D46" s="85"/>
      <c r="E46" s="1181" t="s">
        <v>30</v>
      </c>
      <c r="F46" s="1181"/>
      <c r="G46" s="1181"/>
      <c r="H46" s="1182"/>
      <c r="I46" s="86" t="s">
        <v>480</v>
      </c>
      <c r="J46" s="87" t="s">
        <v>480</v>
      </c>
      <c r="K46" s="87" t="s">
        <v>480</v>
      </c>
      <c r="L46" s="87" t="s">
        <v>480</v>
      </c>
      <c r="M46" s="88" t="s">
        <v>480</v>
      </c>
    </row>
    <row r="47" spans="2:13" ht="27.75" customHeight="1">
      <c r="B47" s="1177"/>
      <c r="C47" s="1178"/>
      <c r="D47" s="85"/>
      <c r="E47" s="1181" t="s">
        <v>31</v>
      </c>
      <c r="F47" s="1181"/>
      <c r="G47" s="1181"/>
      <c r="H47" s="1182"/>
      <c r="I47" s="86" t="s">
        <v>480</v>
      </c>
      <c r="J47" s="87" t="s">
        <v>480</v>
      </c>
      <c r="K47" s="87" t="s">
        <v>480</v>
      </c>
      <c r="L47" s="87" t="s">
        <v>480</v>
      </c>
      <c r="M47" s="88" t="s">
        <v>480</v>
      </c>
    </row>
    <row r="48" spans="2:13" ht="27.75" customHeight="1">
      <c r="B48" s="1179"/>
      <c r="C48" s="1180"/>
      <c r="D48" s="85"/>
      <c r="E48" s="1181" t="s">
        <v>32</v>
      </c>
      <c r="F48" s="1181"/>
      <c r="G48" s="1181"/>
      <c r="H48" s="1182"/>
      <c r="I48" s="86" t="s">
        <v>480</v>
      </c>
      <c r="J48" s="87" t="s">
        <v>480</v>
      </c>
      <c r="K48" s="87" t="s">
        <v>480</v>
      </c>
      <c r="L48" s="87" t="s">
        <v>480</v>
      </c>
      <c r="M48" s="88" t="s">
        <v>480</v>
      </c>
    </row>
    <row r="49" spans="2:13" ht="27.75" customHeight="1">
      <c r="B49" s="1175" t="s">
        <v>33</v>
      </c>
      <c r="C49" s="1176"/>
      <c r="D49" s="89"/>
      <c r="E49" s="1181" t="s">
        <v>34</v>
      </c>
      <c r="F49" s="1181"/>
      <c r="G49" s="1181"/>
      <c r="H49" s="1182"/>
      <c r="I49" s="86">
        <v>3077</v>
      </c>
      <c r="J49" s="87">
        <v>3540</v>
      </c>
      <c r="K49" s="87">
        <v>3921</v>
      </c>
      <c r="L49" s="87">
        <v>3906</v>
      </c>
      <c r="M49" s="88">
        <v>4637</v>
      </c>
    </row>
    <row r="50" spans="2:13" ht="27.75" customHeight="1">
      <c r="B50" s="1177"/>
      <c r="C50" s="1178"/>
      <c r="D50" s="85"/>
      <c r="E50" s="1181" t="s">
        <v>35</v>
      </c>
      <c r="F50" s="1181"/>
      <c r="G50" s="1181"/>
      <c r="H50" s="1182"/>
      <c r="I50" s="86">
        <v>1858</v>
      </c>
      <c r="J50" s="87">
        <v>1748</v>
      </c>
      <c r="K50" s="87">
        <v>1663</v>
      </c>
      <c r="L50" s="87">
        <v>1515</v>
      </c>
      <c r="M50" s="88">
        <v>1355</v>
      </c>
    </row>
    <row r="51" spans="2:13" ht="27.75" customHeight="1">
      <c r="B51" s="1179"/>
      <c r="C51" s="1180"/>
      <c r="D51" s="85"/>
      <c r="E51" s="1181" t="s">
        <v>36</v>
      </c>
      <c r="F51" s="1181"/>
      <c r="G51" s="1181"/>
      <c r="H51" s="1182"/>
      <c r="I51" s="86">
        <v>24081</v>
      </c>
      <c r="J51" s="87">
        <v>24408</v>
      </c>
      <c r="K51" s="87">
        <v>24057</v>
      </c>
      <c r="L51" s="87">
        <v>24311</v>
      </c>
      <c r="M51" s="88">
        <v>24085</v>
      </c>
    </row>
    <row r="52" spans="2:13" ht="27.75" customHeight="1" thickBot="1">
      <c r="B52" s="1183" t="s">
        <v>37</v>
      </c>
      <c r="C52" s="1184"/>
      <c r="D52" s="90"/>
      <c r="E52" s="1185" t="s">
        <v>38</v>
      </c>
      <c r="F52" s="1185"/>
      <c r="G52" s="1185"/>
      <c r="H52" s="1186"/>
      <c r="I52" s="91">
        <v>10368</v>
      </c>
      <c r="J52" s="92">
        <v>9355</v>
      </c>
      <c r="K52" s="92">
        <v>8228</v>
      </c>
      <c r="L52" s="92">
        <v>7410</v>
      </c>
      <c r="M52" s="93">
        <v>6415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78208</v>
      </c>
      <c r="E3" s="116"/>
      <c r="F3" s="117">
        <v>79008</v>
      </c>
      <c r="G3" s="118"/>
      <c r="H3" s="119"/>
    </row>
    <row r="4" spans="1:8">
      <c r="A4" s="120"/>
      <c r="B4" s="121"/>
      <c r="C4" s="122"/>
      <c r="D4" s="123">
        <v>36827</v>
      </c>
      <c r="E4" s="124"/>
      <c r="F4" s="125">
        <v>46014</v>
      </c>
      <c r="G4" s="126"/>
      <c r="H4" s="127"/>
    </row>
    <row r="5" spans="1:8">
      <c r="A5" s="108" t="s">
        <v>513</v>
      </c>
      <c r="B5" s="113"/>
      <c r="C5" s="114"/>
      <c r="D5" s="115">
        <v>132708</v>
      </c>
      <c r="E5" s="116"/>
      <c r="F5" s="117">
        <v>86381</v>
      </c>
      <c r="G5" s="118"/>
      <c r="H5" s="119"/>
    </row>
    <row r="6" spans="1:8">
      <c r="A6" s="120"/>
      <c r="B6" s="121"/>
      <c r="C6" s="122"/>
      <c r="D6" s="123">
        <v>63136</v>
      </c>
      <c r="E6" s="124"/>
      <c r="F6" s="125">
        <v>41242</v>
      </c>
      <c r="G6" s="126"/>
      <c r="H6" s="127"/>
    </row>
    <row r="7" spans="1:8">
      <c r="A7" s="108" t="s">
        <v>514</v>
      </c>
      <c r="B7" s="113"/>
      <c r="C7" s="114"/>
      <c r="D7" s="115">
        <v>75655</v>
      </c>
      <c r="E7" s="116"/>
      <c r="F7" s="117">
        <v>67201</v>
      </c>
      <c r="G7" s="118"/>
      <c r="H7" s="119"/>
    </row>
    <row r="8" spans="1:8">
      <c r="A8" s="120"/>
      <c r="B8" s="121"/>
      <c r="C8" s="122"/>
      <c r="D8" s="123">
        <v>47549</v>
      </c>
      <c r="E8" s="124"/>
      <c r="F8" s="125">
        <v>35210</v>
      </c>
      <c r="G8" s="126"/>
      <c r="H8" s="127"/>
    </row>
    <row r="9" spans="1:8">
      <c r="A9" s="108" t="s">
        <v>515</v>
      </c>
      <c r="B9" s="113"/>
      <c r="C9" s="114"/>
      <c r="D9" s="115">
        <v>105356</v>
      </c>
      <c r="E9" s="116"/>
      <c r="F9" s="117">
        <v>75709</v>
      </c>
      <c r="G9" s="118"/>
      <c r="H9" s="119"/>
    </row>
    <row r="10" spans="1:8">
      <c r="A10" s="120"/>
      <c r="B10" s="121"/>
      <c r="C10" s="122"/>
      <c r="D10" s="123">
        <v>56505</v>
      </c>
      <c r="E10" s="124"/>
      <c r="F10" s="125">
        <v>35212</v>
      </c>
      <c r="G10" s="126"/>
      <c r="H10" s="127"/>
    </row>
    <row r="11" spans="1:8">
      <c r="A11" s="108" t="s">
        <v>516</v>
      </c>
      <c r="B11" s="113"/>
      <c r="C11" s="114"/>
      <c r="D11" s="115">
        <v>103443</v>
      </c>
      <c r="E11" s="116"/>
      <c r="F11" s="117">
        <v>90961</v>
      </c>
      <c r="G11" s="118"/>
      <c r="H11" s="119"/>
    </row>
    <row r="12" spans="1:8">
      <c r="A12" s="120"/>
      <c r="B12" s="121"/>
      <c r="C12" s="128"/>
      <c r="D12" s="123">
        <v>56858</v>
      </c>
      <c r="E12" s="124"/>
      <c r="F12" s="125">
        <v>37720</v>
      </c>
      <c r="G12" s="126"/>
      <c r="H12" s="127"/>
    </row>
    <row r="13" spans="1:8">
      <c r="A13" s="108"/>
      <c r="B13" s="113"/>
      <c r="C13" s="129"/>
      <c r="D13" s="130">
        <v>99074</v>
      </c>
      <c r="E13" s="131"/>
      <c r="F13" s="132">
        <v>79852</v>
      </c>
      <c r="G13" s="133"/>
      <c r="H13" s="119"/>
    </row>
    <row r="14" spans="1:8">
      <c r="A14" s="120"/>
      <c r="B14" s="121"/>
      <c r="C14" s="122"/>
      <c r="D14" s="123">
        <v>52175</v>
      </c>
      <c r="E14" s="124"/>
      <c r="F14" s="125">
        <v>39080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12.73</v>
      </c>
      <c r="C19" s="134">
        <f>ROUND(VALUE(SUBSTITUTE(実質収支比率等に係る経年分析!G$48,"▲","-")),2)</f>
        <v>11.62</v>
      </c>
      <c r="D19" s="134">
        <f>ROUND(VALUE(SUBSTITUTE(実質収支比率等に係る経年分析!H$48,"▲","-")),2)</f>
        <v>11.57</v>
      </c>
      <c r="E19" s="134">
        <f>ROUND(VALUE(SUBSTITUTE(実質収支比率等に係る経年分析!I$48,"▲","-")),2)</f>
        <v>11.71</v>
      </c>
      <c r="F19" s="134">
        <f>ROUND(VALUE(SUBSTITUTE(実質収支比率等に係る経年分析!J$48,"▲","-")),2)</f>
        <v>12.32</v>
      </c>
    </row>
    <row r="20" spans="1:11">
      <c r="A20" s="134" t="s">
        <v>43</v>
      </c>
      <c r="B20" s="134">
        <f>ROUND(VALUE(SUBSTITUTE(実質収支比率等に係る経年分析!F$47,"▲","-")),2)</f>
        <v>11.39</v>
      </c>
      <c r="C20" s="134">
        <f>ROUND(VALUE(SUBSTITUTE(実質収支比率等に係る経年分析!G$47,"▲","-")),2)</f>
        <v>13.55</v>
      </c>
      <c r="D20" s="134">
        <f>ROUND(VALUE(SUBSTITUTE(実質収支比率等に係る経年分析!H$47,"▲","-")),2)</f>
        <v>16.23</v>
      </c>
      <c r="E20" s="134">
        <f>ROUND(VALUE(SUBSTITUTE(実質収支比率等に係る経年分析!I$47,"▲","-")),2)</f>
        <v>17.84</v>
      </c>
      <c r="F20" s="134">
        <f>ROUND(VALUE(SUBSTITUTE(実質収支比率等に係る経年分析!J$47,"▲","-")),2)</f>
        <v>22.41</v>
      </c>
    </row>
    <row r="21" spans="1:11">
      <c r="A21" s="134" t="s">
        <v>44</v>
      </c>
      <c r="B21" s="134">
        <f>IF(ISNUMBER(VALUE(SUBSTITUTE(実質収支比率等に係る経年分析!F$49,"▲","-"))),ROUND(VALUE(SUBSTITUTE(実質収支比率等に係る経年分析!F$49,"▲","-")),2),NA())</f>
        <v>6.45</v>
      </c>
      <c r="C21" s="134">
        <f>IF(ISNUMBER(VALUE(SUBSTITUTE(実質収支比率等に係る経年分析!G$49,"▲","-"))),ROUND(VALUE(SUBSTITUTE(実質収支比率等に係る経年分析!G$49,"▲","-")),2),NA())</f>
        <v>2.2999999999999998</v>
      </c>
      <c r="D21" s="134">
        <f>IF(ISNUMBER(VALUE(SUBSTITUTE(実質収支比率等に係る経年分析!H$49,"▲","-"))),ROUND(VALUE(SUBSTITUTE(実質収支比率等に係る経年分析!H$49,"▲","-")),2),NA())</f>
        <v>4.55</v>
      </c>
      <c r="E21" s="134">
        <f>IF(ISNUMBER(VALUE(SUBSTITUTE(実質収支比率等に係る経年分析!I$49,"▲","-"))),ROUND(VALUE(SUBSTITUTE(実質収支比率等に係る経年分析!I$49,"▲","-")),2),NA())</f>
        <v>4.5599999999999996</v>
      </c>
      <c r="F21" s="134">
        <f>IF(ISNUMBER(VALUE(SUBSTITUTE(実質収支比率等に係る経年分析!J$49,"▲","-"))),ROUND(VALUE(SUBSTITUTE(実質収支比率等に係る経年分析!J$49,"▲","-")),2),NA())</f>
        <v>7.71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0.39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v>
      </c>
    </row>
    <row r="30" spans="1:11">
      <c r="A30" s="135" t="str">
        <f>IF(連結実質赤字比率に係る赤字・黒字の構成分析!C$40="",NA(),連結実質赤字比率に係る赤字・黒字の構成分析!C$40)</f>
        <v>農業集落排水事業会計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1.27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1.44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1.48</v>
      </c>
    </row>
    <row r="31" spans="1:11">
      <c r="A31" s="135" t="str">
        <f>IF(連結実質赤字比率に係る赤字・黒字の構成分析!C$39="",NA(),連結実質赤字比率に係る赤字・黒字の構成分析!C$39)</f>
        <v>高柳工場団地開発事業特別会計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2.2400000000000002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2.2400000000000002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1.75</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1.85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2.83</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2.4300000000000002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2.92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3.33</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6.81</v>
      </c>
    </row>
    <row r="35" spans="1:16">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2498</v>
      </c>
      <c r="E42" s="136"/>
      <c r="F42" s="136"/>
      <c r="G42" s="136">
        <f>'実質公債費比率（分子）の構造'!L$52</f>
        <v>2469</v>
      </c>
      <c r="H42" s="136"/>
      <c r="I42" s="136"/>
      <c r="J42" s="136">
        <f>'実質公債費比率（分子）の構造'!M$52</f>
        <v>2394</v>
      </c>
      <c r="K42" s="136"/>
      <c r="L42" s="136"/>
      <c r="M42" s="136">
        <f>'実質公債費比率（分子）の構造'!N$52</f>
        <v>2384</v>
      </c>
      <c r="N42" s="136"/>
      <c r="O42" s="136"/>
      <c r="P42" s="136">
        <f>'実質公債費比率（分子）の構造'!O$52</f>
        <v>2413</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67</v>
      </c>
      <c r="C44" s="136"/>
      <c r="D44" s="136"/>
      <c r="E44" s="136">
        <f>'実質公債費比率（分子）の構造'!L$50</f>
        <v>24</v>
      </c>
      <c r="F44" s="136"/>
      <c r="G44" s="136"/>
      <c r="H44" s="136">
        <f>'実質公債費比率（分子）の構造'!M$50</f>
        <v>159</v>
      </c>
      <c r="I44" s="136"/>
      <c r="J44" s="136"/>
      <c r="K44" s="136">
        <f>'実質公債費比率（分子）の構造'!N$50</f>
        <v>64</v>
      </c>
      <c r="L44" s="136"/>
      <c r="M44" s="136"/>
      <c r="N44" s="136">
        <f>'実質公債費比率（分子）の構造'!O$50</f>
        <v>62</v>
      </c>
      <c r="O44" s="136"/>
      <c r="P44" s="136"/>
    </row>
    <row r="45" spans="1:16">
      <c r="A45" s="136" t="s">
        <v>54</v>
      </c>
      <c r="B45" s="136">
        <f>'実質公債費比率（分子）の構造'!K$49</f>
        <v>357</v>
      </c>
      <c r="C45" s="136"/>
      <c r="D45" s="136"/>
      <c r="E45" s="136">
        <f>'実質公債費比率（分子）の構造'!L$49</f>
        <v>329</v>
      </c>
      <c r="F45" s="136"/>
      <c r="G45" s="136"/>
      <c r="H45" s="136">
        <f>'実質公債費比率（分子）の構造'!M$49</f>
        <v>125</v>
      </c>
      <c r="I45" s="136"/>
      <c r="J45" s="136"/>
      <c r="K45" s="136">
        <f>'実質公債費比率（分子）の構造'!N$49</f>
        <v>70</v>
      </c>
      <c r="L45" s="136"/>
      <c r="M45" s="136"/>
      <c r="N45" s="136">
        <f>'実質公債費比率（分子）の構造'!O$49</f>
        <v>71</v>
      </c>
      <c r="O45" s="136"/>
      <c r="P45" s="136"/>
    </row>
    <row r="46" spans="1:16">
      <c r="A46" s="136" t="s">
        <v>55</v>
      </c>
      <c r="B46" s="136">
        <f>'実質公債費比率（分子）の構造'!K$48</f>
        <v>1498</v>
      </c>
      <c r="C46" s="136"/>
      <c r="D46" s="136"/>
      <c r="E46" s="136">
        <f>'実質公債費比率（分子）の構造'!L$48</f>
        <v>1400</v>
      </c>
      <c r="F46" s="136"/>
      <c r="G46" s="136"/>
      <c r="H46" s="136">
        <f>'実質公債費比率（分子）の構造'!M$48</f>
        <v>1366</v>
      </c>
      <c r="I46" s="136"/>
      <c r="J46" s="136"/>
      <c r="K46" s="136">
        <f>'実質公債費比率（分子）の構造'!N$48</f>
        <v>1351</v>
      </c>
      <c r="L46" s="136"/>
      <c r="M46" s="136"/>
      <c r="N46" s="136">
        <f>'実質公債費比率（分子）の構造'!O$48</f>
        <v>1314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2100</v>
      </c>
      <c r="C49" s="136"/>
      <c r="D49" s="136"/>
      <c r="E49" s="136">
        <f>'実質公債費比率（分子）の構造'!L$45</f>
        <v>2062</v>
      </c>
      <c r="F49" s="136"/>
      <c r="G49" s="136"/>
      <c r="H49" s="136">
        <f>'実質公債費比率（分子）の構造'!M$45</f>
        <v>2090</v>
      </c>
      <c r="I49" s="136"/>
      <c r="J49" s="136"/>
      <c r="K49" s="136">
        <f>'実質公債費比率（分子）の構造'!N$45</f>
        <v>2036</v>
      </c>
      <c r="L49" s="136"/>
      <c r="M49" s="136"/>
      <c r="N49" s="136">
        <f>'実質公債費比率（分子）の構造'!O$45</f>
        <v>2033</v>
      </c>
      <c r="O49" s="136"/>
      <c r="P49" s="136"/>
    </row>
    <row r="50" spans="1:16">
      <c r="A50" s="136" t="s">
        <v>59</v>
      </c>
      <c r="B50" s="136" t="e">
        <f>NA()</f>
        <v>#N/A</v>
      </c>
      <c r="C50" s="136">
        <f>IF(ISNUMBER('実質公債費比率（分子）の構造'!K$53),'実質公債費比率（分子）の構造'!K$53,NA())</f>
        <v>1524</v>
      </c>
      <c r="D50" s="136" t="e">
        <f>NA()</f>
        <v>#N/A</v>
      </c>
      <c r="E50" s="136" t="e">
        <f>NA()</f>
        <v>#N/A</v>
      </c>
      <c r="F50" s="136">
        <f>IF(ISNUMBER('実質公債費比率（分子）の構造'!L$53),'実質公債費比率（分子）の構造'!L$53,NA())</f>
        <v>1346</v>
      </c>
      <c r="G50" s="136" t="e">
        <f>NA()</f>
        <v>#N/A</v>
      </c>
      <c r="H50" s="136" t="e">
        <f>NA()</f>
        <v>#N/A</v>
      </c>
      <c r="I50" s="136">
        <f>IF(ISNUMBER('実質公債費比率（分子）の構造'!M$53),'実質公債費比率（分子）の構造'!M$53,NA())</f>
        <v>1346</v>
      </c>
      <c r="J50" s="136" t="e">
        <f>NA()</f>
        <v>#N/A</v>
      </c>
      <c r="K50" s="136" t="e">
        <f>NA()</f>
        <v>#N/A</v>
      </c>
      <c r="L50" s="136">
        <f>IF(ISNUMBER('実質公債費比率（分子）の構造'!N$53),'実質公債費比率（分子）の構造'!N$53,NA())</f>
        <v>1137</v>
      </c>
      <c r="M50" s="136" t="e">
        <f>NA()</f>
        <v>#N/A</v>
      </c>
      <c r="N50" s="136" t="e">
        <f>NA()</f>
        <v>#N/A</v>
      </c>
      <c r="O50" s="136">
        <f>IF(ISNUMBER('実質公債費比率（分子）の構造'!O$53),'実質公債費比率（分子）の構造'!O$53,NA())</f>
        <v>1067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24081</v>
      </c>
      <c r="E56" s="135"/>
      <c r="F56" s="135"/>
      <c r="G56" s="135">
        <f>'将来負担比率（分子）の構造'!J$51</f>
        <v>24408</v>
      </c>
      <c r="H56" s="135"/>
      <c r="I56" s="135"/>
      <c r="J56" s="135">
        <f>'将来負担比率（分子）の構造'!K$51</f>
        <v>24057</v>
      </c>
      <c r="K56" s="135"/>
      <c r="L56" s="135"/>
      <c r="M56" s="135">
        <f>'将来負担比率（分子）の構造'!L$51</f>
        <v>24311</v>
      </c>
      <c r="N56" s="135"/>
      <c r="O56" s="135"/>
      <c r="P56" s="135">
        <f>'将来負担比率（分子）の構造'!M$51</f>
        <v>24085</v>
      </c>
    </row>
    <row r="57" spans="1:16">
      <c r="A57" s="135" t="s">
        <v>35</v>
      </c>
      <c r="B57" s="135"/>
      <c r="C57" s="135"/>
      <c r="D57" s="135">
        <f>'将来負担比率（分子）の構造'!I$50</f>
        <v>1858</v>
      </c>
      <c r="E57" s="135"/>
      <c r="F57" s="135"/>
      <c r="G57" s="135">
        <f>'将来負担比率（分子）の構造'!J$50</f>
        <v>1748</v>
      </c>
      <c r="H57" s="135"/>
      <c r="I57" s="135"/>
      <c r="J57" s="135">
        <f>'将来負担比率（分子）の構造'!K$50</f>
        <v>1663</v>
      </c>
      <c r="K57" s="135"/>
      <c r="L57" s="135"/>
      <c r="M57" s="135">
        <f>'将来負担比率（分子）の構造'!L$50</f>
        <v>1515</v>
      </c>
      <c r="N57" s="135"/>
      <c r="O57" s="135"/>
      <c r="P57" s="135">
        <f>'将来負担比率（分子）の構造'!M$50</f>
        <v>1355</v>
      </c>
    </row>
    <row r="58" spans="1:16">
      <c r="A58" s="135" t="s">
        <v>34</v>
      </c>
      <c r="B58" s="135"/>
      <c r="C58" s="135"/>
      <c r="D58" s="135">
        <f>'将来負担比率（分子）の構造'!I$49</f>
        <v>3077</v>
      </c>
      <c r="E58" s="135"/>
      <c r="F58" s="135"/>
      <c r="G58" s="135">
        <f>'将来負担比率（分子）の構造'!J$49</f>
        <v>3540</v>
      </c>
      <c r="H58" s="135"/>
      <c r="I58" s="135"/>
      <c r="J58" s="135">
        <f>'将来負担比率（分子）の構造'!K$49</f>
        <v>3921</v>
      </c>
      <c r="K58" s="135"/>
      <c r="L58" s="135"/>
      <c r="M58" s="135">
        <f>'将来負担比率（分子）の構造'!L$49</f>
        <v>3906</v>
      </c>
      <c r="N58" s="135"/>
      <c r="O58" s="135"/>
      <c r="P58" s="135">
        <f>'将来負担比率（分子）の構造'!M$49</f>
        <v>4637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3130</v>
      </c>
      <c r="C62" s="135"/>
      <c r="D62" s="135"/>
      <c r="E62" s="135">
        <f>'将来負担比率（分子）の構造'!J$45</f>
        <v>3094</v>
      </c>
      <c r="F62" s="135"/>
      <c r="G62" s="135"/>
      <c r="H62" s="135">
        <f>'将来負担比率（分子）の構造'!K$45</f>
        <v>3063</v>
      </c>
      <c r="I62" s="135"/>
      <c r="J62" s="135"/>
      <c r="K62" s="135">
        <f>'将来負担比率（分子）の構造'!L$45</f>
        <v>2974</v>
      </c>
      <c r="L62" s="135"/>
      <c r="M62" s="135"/>
      <c r="N62" s="135">
        <f>'将来負担比率（分子）の構造'!M$45</f>
        <v>2865</v>
      </c>
      <c r="O62" s="135"/>
      <c r="P62" s="135"/>
    </row>
    <row r="63" spans="1:16">
      <c r="A63" s="135" t="s">
        <v>28</v>
      </c>
      <c r="B63" s="135">
        <f>'将来負担比率（分子）の構造'!I$44</f>
        <v>826</v>
      </c>
      <c r="C63" s="135"/>
      <c r="D63" s="135"/>
      <c r="E63" s="135">
        <f>'将来負担比率（分子）の構造'!J$44</f>
        <v>474</v>
      </c>
      <c r="F63" s="135"/>
      <c r="G63" s="135"/>
      <c r="H63" s="135">
        <f>'将来負担比率（分子）の構造'!K$44</f>
        <v>317</v>
      </c>
      <c r="I63" s="135"/>
      <c r="J63" s="135"/>
      <c r="K63" s="135">
        <f>'将来負担比率（分子）の構造'!L$44</f>
        <v>239</v>
      </c>
      <c r="L63" s="135"/>
      <c r="M63" s="135"/>
      <c r="N63" s="135">
        <f>'将来負担比率（分子）の構造'!M$44</f>
        <v>212</v>
      </c>
      <c r="O63" s="135"/>
      <c r="P63" s="135"/>
    </row>
    <row r="64" spans="1:16">
      <c r="A64" s="135" t="s">
        <v>27</v>
      </c>
      <c r="B64" s="135">
        <f>'将来負担比率（分子）の構造'!I$43</f>
        <v>15556</v>
      </c>
      <c r="C64" s="135"/>
      <c r="D64" s="135"/>
      <c r="E64" s="135">
        <f>'将来負担比率（分子）の構造'!J$43</f>
        <v>15101</v>
      </c>
      <c r="F64" s="135"/>
      <c r="G64" s="135"/>
      <c r="H64" s="135">
        <f>'将来負担比率（分子）の構造'!K$43</f>
        <v>14799</v>
      </c>
      <c r="I64" s="135"/>
      <c r="J64" s="135"/>
      <c r="K64" s="135">
        <f>'将来負担比率（分子）の構造'!L$43</f>
        <v>13965</v>
      </c>
      <c r="L64" s="135"/>
      <c r="M64" s="135"/>
      <c r="N64" s="135">
        <f>'将来負担比率（分子）の構造'!M$43</f>
        <v>13280</v>
      </c>
      <c r="O64" s="135"/>
      <c r="P64" s="135"/>
    </row>
    <row r="65" spans="1:16">
      <c r="A65" s="135" t="s">
        <v>26</v>
      </c>
      <c r="B65" s="135">
        <f>'将来負担比率（分子）の構造'!I$42</f>
        <v>490</v>
      </c>
      <c r="C65" s="135"/>
      <c r="D65" s="135"/>
      <c r="E65" s="135">
        <f>'将来負担比率（分子）の構造'!J$42</f>
        <v>499</v>
      </c>
      <c r="F65" s="135"/>
      <c r="G65" s="135"/>
      <c r="H65" s="135">
        <f>'将来負担比率（分子）の構造'!K$42</f>
        <v>389</v>
      </c>
      <c r="I65" s="135"/>
      <c r="J65" s="135"/>
      <c r="K65" s="135">
        <f>'将来負担比率（分子）の構造'!L$42</f>
        <v>331</v>
      </c>
      <c r="L65" s="135"/>
      <c r="M65" s="135"/>
      <c r="N65" s="135">
        <f>'将来負担比率（分子）の構造'!M$42</f>
        <v>289</v>
      </c>
      <c r="O65" s="135"/>
      <c r="P65" s="135"/>
    </row>
    <row r="66" spans="1:16">
      <c r="A66" s="135" t="s">
        <v>25</v>
      </c>
      <c r="B66" s="135">
        <f>'将来負担比率（分子）の構造'!I$41</f>
        <v>19383</v>
      </c>
      <c r="C66" s="135"/>
      <c r="D66" s="135"/>
      <c r="E66" s="135">
        <f>'将来負担比率（分子）の構造'!J$41</f>
        <v>19883</v>
      </c>
      <c r="F66" s="135"/>
      <c r="G66" s="135"/>
      <c r="H66" s="135">
        <f>'将来負担比率（分子）の構造'!K$41</f>
        <v>19301</v>
      </c>
      <c r="I66" s="135"/>
      <c r="J66" s="135"/>
      <c r="K66" s="135">
        <f>'将来負担比率（分子）の構造'!L$41</f>
        <v>19631</v>
      </c>
      <c r="L66" s="135"/>
      <c r="M66" s="135"/>
      <c r="N66" s="135">
        <f>'将来負担比率（分子）の構造'!M$41</f>
        <v>19845</v>
      </c>
      <c r="O66" s="135"/>
      <c r="P66" s="135"/>
    </row>
    <row r="67" spans="1:16">
      <c r="A67" s="135" t="s">
        <v>63</v>
      </c>
      <c r="B67" s="135" t="e">
        <f>NA()</f>
        <v>#N/A</v>
      </c>
      <c r="C67" s="135">
        <f>IF(ISNUMBER('将来負担比率（分子）の構造'!I$52), IF('将来負担比率（分子）の構造'!I$52 &lt; 0, 0, '将来負担比率（分子）の構造'!I$52), NA())</f>
        <v>10368</v>
      </c>
      <c r="D67" s="135" t="e">
        <f>NA()</f>
        <v>#N/A</v>
      </c>
      <c r="E67" s="135" t="e">
        <f>NA()</f>
        <v>#N/A</v>
      </c>
      <c r="F67" s="135">
        <f>IF(ISNUMBER('将来負担比率（分子）の構造'!J$52), IF('将来負担比率（分子）の構造'!J$52 &lt; 0, 0, '将来負担比率（分子）の構造'!J$52), NA())</f>
        <v>9355</v>
      </c>
      <c r="G67" s="135" t="e">
        <f>NA()</f>
        <v>#N/A</v>
      </c>
      <c r="H67" s="135" t="e">
        <f>NA()</f>
        <v>#N/A</v>
      </c>
      <c r="I67" s="135">
        <f>IF(ISNUMBER('将来負担比率（分子）の構造'!K$52), IF('将来負担比率（分子）の構造'!K$52 &lt; 0, 0, '将来負担比率（分子）の構造'!K$52), NA())</f>
        <v>8228</v>
      </c>
      <c r="J67" s="135" t="e">
        <f>NA()</f>
        <v>#N/A</v>
      </c>
      <c r="K67" s="135" t="e">
        <f>NA()</f>
        <v>#N/A</v>
      </c>
      <c r="L67" s="135">
        <f>IF(ISNUMBER('将来負担比率（分子）の構造'!L$52), IF('将来負担比率（分子）の構造'!L$52 &lt; 0, 0, '将来負担比率（分子）の構造'!L$52), NA())</f>
        <v>7410</v>
      </c>
      <c r="M67" s="135" t="e">
        <f>NA()</f>
        <v>#N/A</v>
      </c>
      <c r="N67" s="135" t="e">
        <f>NA()</f>
        <v>#N/A</v>
      </c>
      <c r="O67" s="135">
        <f>IF(ISNUMBER('将来負担比率（分子）の構造'!M$52), IF('将来負担比率（分子）の構造'!M$52 &lt; 0, 0, '将来負担比率（分子）の構造'!M$52), NA())</f>
        <v>6415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4662195</v>
      </c>
      <c r="S5" s="637"/>
      <c r="T5" s="637"/>
      <c r="U5" s="637"/>
      <c r="V5" s="637"/>
      <c r="W5" s="637"/>
      <c r="X5" s="637"/>
      <c r="Y5" s="684"/>
      <c r="Z5" s="697">
        <v>20.6</v>
      </c>
      <c r="AA5" s="697"/>
      <c r="AB5" s="697"/>
      <c r="AC5" s="697"/>
      <c r="AD5" s="698">
        <v>4536423</v>
      </c>
      <c r="AE5" s="698"/>
      <c r="AF5" s="698"/>
      <c r="AG5" s="698"/>
      <c r="AH5" s="698"/>
      <c r="AI5" s="698"/>
      <c r="AJ5" s="698"/>
      <c r="AK5" s="698"/>
      <c r="AL5" s="685">
        <v>38.700000000000003</v>
      </c>
      <c r="AM5" s="654"/>
      <c r="AN5" s="654"/>
      <c r="AO5" s="686"/>
      <c r="AP5" s="673" t="s">
        <v>208</v>
      </c>
      <c r="AQ5" s="674"/>
      <c r="AR5" s="674"/>
      <c r="AS5" s="674"/>
      <c r="AT5" s="674"/>
      <c r="AU5" s="674"/>
      <c r="AV5" s="674"/>
      <c r="AW5" s="674"/>
      <c r="AX5" s="674"/>
      <c r="AY5" s="674"/>
      <c r="AZ5" s="674"/>
      <c r="BA5" s="674"/>
      <c r="BB5" s="674"/>
      <c r="BC5" s="674"/>
      <c r="BD5" s="674"/>
      <c r="BE5" s="674"/>
      <c r="BF5" s="675"/>
      <c r="BG5" s="586">
        <v>4490782</v>
      </c>
      <c r="BH5" s="587"/>
      <c r="BI5" s="587"/>
      <c r="BJ5" s="587"/>
      <c r="BK5" s="587"/>
      <c r="BL5" s="587"/>
      <c r="BM5" s="587"/>
      <c r="BN5" s="588"/>
      <c r="BO5" s="639">
        <v>96.3</v>
      </c>
      <c r="BP5" s="639"/>
      <c r="BQ5" s="639"/>
      <c r="BR5" s="639"/>
      <c r="BS5" s="640">
        <v>28761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215680</v>
      </c>
      <c r="S6" s="587"/>
      <c r="T6" s="587"/>
      <c r="U6" s="587"/>
      <c r="V6" s="587"/>
      <c r="W6" s="587"/>
      <c r="X6" s="587"/>
      <c r="Y6" s="588"/>
      <c r="Z6" s="639">
        <v>1</v>
      </c>
      <c r="AA6" s="639"/>
      <c r="AB6" s="639"/>
      <c r="AC6" s="639"/>
      <c r="AD6" s="640">
        <v>215680</v>
      </c>
      <c r="AE6" s="640"/>
      <c r="AF6" s="640"/>
      <c r="AG6" s="640"/>
      <c r="AH6" s="640"/>
      <c r="AI6" s="640"/>
      <c r="AJ6" s="640"/>
      <c r="AK6" s="640"/>
      <c r="AL6" s="609">
        <v>1.8</v>
      </c>
      <c r="AM6" s="641"/>
      <c r="AN6" s="641"/>
      <c r="AO6" s="642"/>
      <c r="AP6" s="583" t="s">
        <v>213</v>
      </c>
      <c r="AQ6" s="584"/>
      <c r="AR6" s="584"/>
      <c r="AS6" s="584"/>
      <c r="AT6" s="584"/>
      <c r="AU6" s="584"/>
      <c r="AV6" s="584"/>
      <c r="AW6" s="584"/>
      <c r="AX6" s="584"/>
      <c r="AY6" s="584"/>
      <c r="AZ6" s="584"/>
      <c r="BA6" s="584"/>
      <c r="BB6" s="584"/>
      <c r="BC6" s="584"/>
      <c r="BD6" s="584"/>
      <c r="BE6" s="584"/>
      <c r="BF6" s="585"/>
      <c r="BG6" s="586">
        <v>4490782</v>
      </c>
      <c r="BH6" s="587"/>
      <c r="BI6" s="587"/>
      <c r="BJ6" s="587"/>
      <c r="BK6" s="587"/>
      <c r="BL6" s="587"/>
      <c r="BM6" s="587"/>
      <c r="BN6" s="588"/>
      <c r="BO6" s="639">
        <v>96.3</v>
      </c>
      <c r="BP6" s="639"/>
      <c r="BQ6" s="639"/>
      <c r="BR6" s="639"/>
      <c r="BS6" s="640">
        <v>28761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148674</v>
      </c>
      <c r="CS6" s="587"/>
      <c r="CT6" s="587"/>
      <c r="CU6" s="587"/>
      <c r="CV6" s="587"/>
      <c r="CW6" s="587"/>
      <c r="CX6" s="587"/>
      <c r="CY6" s="588"/>
      <c r="CZ6" s="639">
        <v>0.7</v>
      </c>
      <c r="DA6" s="639"/>
      <c r="DB6" s="639"/>
      <c r="DC6" s="639"/>
      <c r="DD6" s="592" t="s">
        <v>215</v>
      </c>
      <c r="DE6" s="587"/>
      <c r="DF6" s="587"/>
      <c r="DG6" s="587"/>
      <c r="DH6" s="587"/>
      <c r="DI6" s="587"/>
      <c r="DJ6" s="587"/>
      <c r="DK6" s="587"/>
      <c r="DL6" s="587"/>
      <c r="DM6" s="587"/>
      <c r="DN6" s="587"/>
      <c r="DO6" s="587"/>
      <c r="DP6" s="588"/>
      <c r="DQ6" s="592">
        <v>148674</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8276</v>
      </c>
      <c r="S7" s="587"/>
      <c r="T7" s="587"/>
      <c r="U7" s="587"/>
      <c r="V7" s="587"/>
      <c r="W7" s="587"/>
      <c r="X7" s="587"/>
      <c r="Y7" s="588"/>
      <c r="Z7" s="639">
        <v>0</v>
      </c>
      <c r="AA7" s="639"/>
      <c r="AB7" s="639"/>
      <c r="AC7" s="639"/>
      <c r="AD7" s="640">
        <v>8276</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1597836</v>
      </c>
      <c r="BH7" s="587"/>
      <c r="BI7" s="587"/>
      <c r="BJ7" s="587"/>
      <c r="BK7" s="587"/>
      <c r="BL7" s="587"/>
      <c r="BM7" s="587"/>
      <c r="BN7" s="588"/>
      <c r="BO7" s="639">
        <v>34.299999999999997</v>
      </c>
      <c r="BP7" s="639"/>
      <c r="BQ7" s="639"/>
      <c r="BR7" s="639"/>
      <c r="BS7" s="640">
        <v>28761</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2727931</v>
      </c>
      <c r="CS7" s="587"/>
      <c r="CT7" s="587"/>
      <c r="CU7" s="587"/>
      <c r="CV7" s="587"/>
      <c r="CW7" s="587"/>
      <c r="CX7" s="587"/>
      <c r="CY7" s="588"/>
      <c r="CZ7" s="639">
        <v>13</v>
      </c>
      <c r="DA7" s="639"/>
      <c r="DB7" s="639"/>
      <c r="DC7" s="639"/>
      <c r="DD7" s="592">
        <v>120890</v>
      </c>
      <c r="DE7" s="587"/>
      <c r="DF7" s="587"/>
      <c r="DG7" s="587"/>
      <c r="DH7" s="587"/>
      <c r="DI7" s="587"/>
      <c r="DJ7" s="587"/>
      <c r="DK7" s="587"/>
      <c r="DL7" s="587"/>
      <c r="DM7" s="587"/>
      <c r="DN7" s="587"/>
      <c r="DO7" s="587"/>
      <c r="DP7" s="588"/>
      <c r="DQ7" s="592">
        <v>2416456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12611</v>
      </c>
      <c r="S8" s="587"/>
      <c r="T8" s="587"/>
      <c r="U8" s="587"/>
      <c r="V8" s="587"/>
      <c r="W8" s="587"/>
      <c r="X8" s="587"/>
      <c r="Y8" s="588"/>
      <c r="Z8" s="639">
        <v>0.1</v>
      </c>
      <c r="AA8" s="639"/>
      <c r="AB8" s="639"/>
      <c r="AC8" s="639"/>
      <c r="AD8" s="640">
        <v>12611</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51548</v>
      </c>
      <c r="BH8" s="587"/>
      <c r="BI8" s="587"/>
      <c r="BJ8" s="587"/>
      <c r="BK8" s="587"/>
      <c r="BL8" s="587"/>
      <c r="BM8" s="587"/>
      <c r="BN8" s="588"/>
      <c r="BO8" s="639">
        <v>1.1000000000000001</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5110776</v>
      </c>
      <c r="CS8" s="587"/>
      <c r="CT8" s="587"/>
      <c r="CU8" s="587"/>
      <c r="CV8" s="587"/>
      <c r="CW8" s="587"/>
      <c r="CX8" s="587"/>
      <c r="CY8" s="588"/>
      <c r="CZ8" s="639">
        <v>24.3</v>
      </c>
      <c r="DA8" s="639"/>
      <c r="DB8" s="639"/>
      <c r="DC8" s="639"/>
      <c r="DD8" s="592">
        <v>868847</v>
      </c>
      <c r="DE8" s="587"/>
      <c r="DF8" s="587"/>
      <c r="DG8" s="587"/>
      <c r="DH8" s="587"/>
      <c r="DI8" s="587"/>
      <c r="DJ8" s="587"/>
      <c r="DK8" s="587"/>
      <c r="DL8" s="587"/>
      <c r="DM8" s="587"/>
      <c r="DN8" s="587"/>
      <c r="DO8" s="587"/>
      <c r="DP8" s="588"/>
      <c r="DQ8" s="592">
        <v>2584745</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19437</v>
      </c>
      <c r="S9" s="587"/>
      <c r="T9" s="587"/>
      <c r="U9" s="587"/>
      <c r="V9" s="587"/>
      <c r="W9" s="587"/>
      <c r="X9" s="587"/>
      <c r="Y9" s="588"/>
      <c r="Z9" s="639">
        <v>0.1</v>
      </c>
      <c r="AA9" s="639"/>
      <c r="AB9" s="639"/>
      <c r="AC9" s="639"/>
      <c r="AD9" s="640">
        <v>19437</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1252532</v>
      </c>
      <c r="BH9" s="587"/>
      <c r="BI9" s="587"/>
      <c r="BJ9" s="587"/>
      <c r="BK9" s="587"/>
      <c r="BL9" s="587"/>
      <c r="BM9" s="587"/>
      <c r="BN9" s="588"/>
      <c r="BO9" s="639">
        <v>26.9</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1430492</v>
      </c>
      <c r="CS9" s="587"/>
      <c r="CT9" s="587"/>
      <c r="CU9" s="587"/>
      <c r="CV9" s="587"/>
      <c r="CW9" s="587"/>
      <c r="CX9" s="587"/>
      <c r="CY9" s="588"/>
      <c r="CZ9" s="639">
        <v>6.8</v>
      </c>
      <c r="DA9" s="639"/>
      <c r="DB9" s="639"/>
      <c r="DC9" s="639"/>
      <c r="DD9" s="592">
        <v>18855</v>
      </c>
      <c r="DE9" s="587"/>
      <c r="DF9" s="587"/>
      <c r="DG9" s="587"/>
      <c r="DH9" s="587"/>
      <c r="DI9" s="587"/>
      <c r="DJ9" s="587"/>
      <c r="DK9" s="587"/>
      <c r="DL9" s="587"/>
      <c r="DM9" s="587"/>
      <c r="DN9" s="587"/>
      <c r="DO9" s="587"/>
      <c r="DP9" s="588"/>
      <c r="DQ9" s="592">
        <v>1170091</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353309</v>
      </c>
      <c r="S10" s="587"/>
      <c r="T10" s="587"/>
      <c r="U10" s="587"/>
      <c r="V10" s="587"/>
      <c r="W10" s="587"/>
      <c r="X10" s="587"/>
      <c r="Y10" s="588"/>
      <c r="Z10" s="639">
        <v>1.6</v>
      </c>
      <c r="AA10" s="639"/>
      <c r="AB10" s="639"/>
      <c r="AC10" s="639"/>
      <c r="AD10" s="640">
        <v>353309</v>
      </c>
      <c r="AE10" s="640"/>
      <c r="AF10" s="640"/>
      <c r="AG10" s="640"/>
      <c r="AH10" s="640"/>
      <c r="AI10" s="640"/>
      <c r="AJ10" s="640"/>
      <c r="AK10" s="640"/>
      <c r="AL10" s="609">
        <v>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121245</v>
      </c>
      <c r="BH10" s="587"/>
      <c r="BI10" s="587"/>
      <c r="BJ10" s="587"/>
      <c r="BK10" s="587"/>
      <c r="BL10" s="587"/>
      <c r="BM10" s="587"/>
      <c r="BN10" s="588"/>
      <c r="BO10" s="639">
        <v>2.6</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36763</v>
      </c>
      <c r="CS10" s="587"/>
      <c r="CT10" s="587"/>
      <c r="CU10" s="587"/>
      <c r="CV10" s="587"/>
      <c r="CW10" s="587"/>
      <c r="CX10" s="587"/>
      <c r="CY10" s="588"/>
      <c r="CZ10" s="639">
        <v>0.2</v>
      </c>
      <c r="DA10" s="639"/>
      <c r="DB10" s="639"/>
      <c r="DC10" s="639"/>
      <c r="DD10" s="592">
        <v>236</v>
      </c>
      <c r="DE10" s="587"/>
      <c r="DF10" s="587"/>
      <c r="DG10" s="587"/>
      <c r="DH10" s="587"/>
      <c r="DI10" s="587"/>
      <c r="DJ10" s="587"/>
      <c r="DK10" s="587"/>
      <c r="DL10" s="587"/>
      <c r="DM10" s="587"/>
      <c r="DN10" s="587"/>
      <c r="DO10" s="587"/>
      <c r="DP10" s="588"/>
      <c r="DQ10" s="592">
        <v>20880</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22507</v>
      </c>
      <c r="S11" s="587"/>
      <c r="T11" s="587"/>
      <c r="U11" s="587"/>
      <c r="V11" s="587"/>
      <c r="W11" s="587"/>
      <c r="X11" s="587"/>
      <c r="Y11" s="588"/>
      <c r="Z11" s="639">
        <v>0.1</v>
      </c>
      <c r="AA11" s="639"/>
      <c r="AB11" s="639"/>
      <c r="AC11" s="639"/>
      <c r="AD11" s="640">
        <v>22507</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172511</v>
      </c>
      <c r="BH11" s="587"/>
      <c r="BI11" s="587"/>
      <c r="BJ11" s="587"/>
      <c r="BK11" s="587"/>
      <c r="BL11" s="587"/>
      <c r="BM11" s="587"/>
      <c r="BN11" s="588"/>
      <c r="BO11" s="639">
        <v>3.7</v>
      </c>
      <c r="BP11" s="639"/>
      <c r="BQ11" s="639"/>
      <c r="BR11" s="639"/>
      <c r="BS11" s="592">
        <v>28761</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1109351</v>
      </c>
      <c r="CS11" s="587"/>
      <c r="CT11" s="587"/>
      <c r="CU11" s="587"/>
      <c r="CV11" s="587"/>
      <c r="CW11" s="587"/>
      <c r="CX11" s="587"/>
      <c r="CY11" s="588"/>
      <c r="CZ11" s="639">
        <v>5.3</v>
      </c>
      <c r="DA11" s="639"/>
      <c r="DB11" s="639"/>
      <c r="DC11" s="639"/>
      <c r="DD11" s="592">
        <v>461398</v>
      </c>
      <c r="DE11" s="587"/>
      <c r="DF11" s="587"/>
      <c r="DG11" s="587"/>
      <c r="DH11" s="587"/>
      <c r="DI11" s="587"/>
      <c r="DJ11" s="587"/>
      <c r="DK11" s="587"/>
      <c r="DL11" s="587"/>
      <c r="DM11" s="587"/>
      <c r="DN11" s="587"/>
      <c r="DO11" s="587"/>
      <c r="DP11" s="588"/>
      <c r="DQ11" s="592">
        <v>543542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2537543</v>
      </c>
      <c r="BH12" s="587"/>
      <c r="BI12" s="587"/>
      <c r="BJ12" s="587"/>
      <c r="BK12" s="587"/>
      <c r="BL12" s="587"/>
      <c r="BM12" s="587"/>
      <c r="BN12" s="588"/>
      <c r="BO12" s="639">
        <v>54.4</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670935</v>
      </c>
      <c r="CS12" s="587"/>
      <c r="CT12" s="587"/>
      <c r="CU12" s="587"/>
      <c r="CV12" s="587"/>
      <c r="CW12" s="587"/>
      <c r="CX12" s="587"/>
      <c r="CY12" s="588"/>
      <c r="CZ12" s="639">
        <v>3.2</v>
      </c>
      <c r="DA12" s="639"/>
      <c r="DB12" s="639"/>
      <c r="DC12" s="639"/>
      <c r="DD12" s="592">
        <v>96537</v>
      </c>
      <c r="DE12" s="587"/>
      <c r="DF12" s="587"/>
      <c r="DG12" s="587"/>
      <c r="DH12" s="587"/>
      <c r="DI12" s="587"/>
      <c r="DJ12" s="587"/>
      <c r="DK12" s="587"/>
      <c r="DL12" s="587"/>
      <c r="DM12" s="587"/>
      <c r="DN12" s="587"/>
      <c r="DO12" s="587"/>
      <c r="DP12" s="588"/>
      <c r="DQ12" s="592">
        <v>393156</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59024</v>
      </c>
      <c r="S13" s="587"/>
      <c r="T13" s="587"/>
      <c r="U13" s="587"/>
      <c r="V13" s="587"/>
      <c r="W13" s="587"/>
      <c r="X13" s="587"/>
      <c r="Y13" s="588"/>
      <c r="Z13" s="639">
        <v>0.3</v>
      </c>
      <c r="AA13" s="639"/>
      <c r="AB13" s="639"/>
      <c r="AC13" s="639"/>
      <c r="AD13" s="640">
        <v>59024</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2522269</v>
      </c>
      <c r="BH13" s="587"/>
      <c r="BI13" s="587"/>
      <c r="BJ13" s="587"/>
      <c r="BK13" s="587"/>
      <c r="BL13" s="587"/>
      <c r="BM13" s="587"/>
      <c r="BN13" s="588"/>
      <c r="BO13" s="639">
        <v>54.1</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4360477</v>
      </c>
      <c r="CS13" s="587"/>
      <c r="CT13" s="587"/>
      <c r="CU13" s="587"/>
      <c r="CV13" s="587"/>
      <c r="CW13" s="587"/>
      <c r="CX13" s="587"/>
      <c r="CY13" s="588"/>
      <c r="CZ13" s="639">
        <v>20.8</v>
      </c>
      <c r="DA13" s="639"/>
      <c r="DB13" s="639"/>
      <c r="DC13" s="639"/>
      <c r="DD13" s="592">
        <v>1022175</v>
      </c>
      <c r="DE13" s="587"/>
      <c r="DF13" s="587"/>
      <c r="DG13" s="587"/>
      <c r="DH13" s="587"/>
      <c r="DI13" s="587"/>
      <c r="DJ13" s="587"/>
      <c r="DK13" s="587"/>
      <c r="DL13" s="587"/>
      <c r="DM13" s="587"/>
      <c r="DN13" s="587"/>
      <c r="DO13" s="587"/>
      <c r="DP13" s="588"/>
      <c r="DQ13" s="592">
        <v>2422153</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94601</v>
      </c>
      <c r="BH14" s="587"/>
      <c r="BI14" s="587"/>
      <c r="BJ14" s="587"/>
      <c r="BK14" s="587"/>
      <c r="BL14" s="587"/>
      <c r="BM14" s="587"/>
      <c r="BN14" s="588"/>
      <c r="BO14" s="639">
        <v>2</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585284</v>
      </c>
      <c r="CS14" s="587"/>
      <c r="CT14" s="587"/>
      <c r="CU14" s="587"/>
      <c r="CV14" s="587"/>
      <c r="CW14" s="587"/>
      <c r="CX14" s="587"/>
      <c r="CY14" s="588"/>
      <c r="CZ14" s="639">
        <v>2.8</v>
      </c>
      <c r="DA14" s="639"/>
      <c r="DB14" s="639"/>
      <c r="DC14" s="639"/>
      <c r="DD14" s="592">
        <v>56530</v>
      </c>
      <c r="DE14" s="587"/>
      <c r="DF14" s="587"/>
      <c r="DG14" s="587"/>
      <c r="DH14" s="587"/>
      <c r="DI14" s="587"/>
      <c r="DJ14" s="587"/>
      <c r="DK14" s="587"/>
      <c r="DL14" s="587"/>
      <c r="DM14" s="587"/>
      <c r="DN14" s="587"/>
      <c r="DO14" s="587"/>
      <c r="DP14" s="588"/>
      <c r="DQ14" s="592">
        <v>556804</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13786</v>
      </c>
      <c r="S15" s="587"/>
      <c r="T15" s="587"/>
      <c r="U15" s="587"/>
      <c r="V15" s="587"/>
      <c r="W15" s="587"/>
      <c r="X15" s="587"/>
      <c r="Y15" s="588"/>
      <c r="Z15" s="639">
        <v>0.1</v>
      </c>
      <c r="AA15" s="639"/>
      <c r="AB15" s="639"/>
      <c r="AC15" s="639"/>
      <c r="AD15" s="640">
        <v>13786</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260802</v>
      </c>
      <c r="BH15" s="587"/>
      <c r="BI15" s="587"/>
      <c r="BJ15" s="587"/>
      <c r="BK15" s="587"/>
      <c r="BL15" s="587"/>
      <c r="BM15" s="587"/>
      <c r="BN15" s="588"/>
      <c r="BO15" s="639">
        <v>5.6</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2462534</v>
      </c>
      <c r="CS15" s="587"/>
      <c r="CT15" s="587"/>
      <c r="CU15" s="587"/>
      <c r="CV15" s="587"/>
      <c r="CW15" s="587"/>
      <c r="CX15" s="587"/>
      <c r="CY15" s="588"/>
      <c r="CZ15" s="639">
        <v>11.7</v>
      </c>
      <c r="DA15" s="639"/>
      <c r="DB15" s="639"/>
      <c r="DC15" s="639"/>
      <c r="DD15" s="592">
        <v>987565</v>
      </c>
      <c r="DE15" s="587"/>
      <c r="DF15" s="587"/>
      <c r="DG15" s="587"/>
      <c r="DH15" s="587"/>
      <c r="DI15" s="587"/>
      <c r="DJ15" s="587"/>
      <c r="DK15" s="587"/>
      <c r="DL15" s="587"/>
      <c r="DM15" s="587"/>
      <c r="DN15" s="587"/>
      <c r="DO15" s="587"/>
      <c r="DP15" s="588"/>
      <c r="DQ15" s="592">
        <v>1650903</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7593880</v>
      </c>
      <c r="S16" s="587"/>
      <c r="T16" s="587"/>
      <c r="U16" s="587"/>
      <c r="V16" s="587"/>
      <c r="W16" s="587"/>
      <c r="X16" s="587"/>
      <c r="Y16" s="588"/>
      <c r="Z16" s="639">
        <v>33.5</v>
      </c>
      <c r="AA16" s="639"/>
      <c r="AB16" s="639"/>
      <c r="AC16" s="639"/>
      <c r="AD16" s="640">
        <v>6388326</v>
      </c>
      <c r="AE16" s="640"/>
      <c r="AF16" s="640"/>
      <c r="AG16" s="640"/>
      <c r="AH16" s="640"/>
      <c r="AI16" s="640"/>
      <c r="AJ16" s="640"/>
      <c r="AK16" s="640"/>
      <c r="AL16" s="609">
        <v>54.5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42948</v>
      </c>
      <c r="CS16" s="587"/>
      <c r="CT16" s="587"/>
      <c r="CU16" s="587"/>
      <c r="CV16" s="587"/>
      <c r="CW16" s="587"/>
      <c r="CX16" s="587"/>
      <c r="CY16" s="588"/>
      <c r="CZ16" s="639">
        <v>0.2</v>
      </c>
      <c r="DA16" s="639"/>
      <c r="DB16" s="639"/>
      <c r="DC16" s="639"/>
      <c r="DD16" s="592" t="s">
        <v>113</v>
      </c>
      <c r="DE16" s="587"/>
      <c r="DF16" s="587"/>
      <c r="DG16" s="587"/>
      <c r="DH16" s="587"/>
      <c r="DI16" s="587"/>
      <c r="DJ16" s="587"/>
      <c r="DK16" s="587"/>
      <c r="DL16" s="587"/>
      <c r="DM16" s="587"/>
      <c r="DN16" s="587"/>
      <c r="DO16" s="587"/>
      <c r="DP16" s="588"/>
      <c r="DQ16" s="592">
        <v>37241</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6388326</v>
      </c>
      <c r="S17" s="587"/>
      <c r="T17" s="587"/>
      <c r="U17" s="587"/>
      <c r="V17" s="587"/>
      <c r="W17" s="587"/>
      <c r="X17" s="587"/>
      <c r="Y17" s="588"/>
      <c r="Z17" s="639">
        <v>28.2</v>
      </c>
      <c r="AA17" s="639"/>
      <c r="AB17" s="639"/>
      <c r="AC17" s="639"/>
      <c r="AD17" s="640">
        <v>6388326</v>
      </c>
      <c r="AE17" s="640"/>
      <c r="AF17" s="640"/>
      <c r="AG17" s="640"/>
      <c r="AH17" s="640"/>
      <c r="AI17" s="640"/>
      <c r="AJ17" s="640"/>
      <c r="AK17" s="640"/>
      <c r="AL17" s="609">
        <v>54.5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2310260</v>
      </c>
      <c r="CS17" s="587"/>
      <c r="CT17" s="587"/>
      <c r="CU17" s="587"/>
      <c r="CV17" s="587"/>
      <c r="CW17" s="587"/>
      <c r="CX17" s="587"/>
      <c r="CY17" s="588"/>
      <c r="CZ17" s="639">
        <v>11</v>
      </c>
      <c r="DA17" s="639"/>
      <c r="DB17" s="639"/>
      <c r="DC17" s="639"/>
      <c r="DD17" s="592" t="s">
        <v>113</v>
      </c>
      <c r="DE17" s="587"/>
      <c r="DF17" s="587"/>
      <c r="DG17" s="587"/>
      <c r="DH17" s="587"/>
      <c r="DI17" s="587"/>
      <c r="DJ17" s="587"/>
      <c r="DK17" s="587"/>
      <c r="DL17" s="587"/>
      <c r="DM17" s="587"/>
      <c r="DN17" s="587"/>
      <c r="DO17" s="587"/>
      <c r="DP17" s="588"/>
      <c r="DQ17" s="592">
        <v>2238749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1205522</v>
      </c>
      <c r="S18" s="587"/>
      <c r="T18" s="587"/>
      <c r="U18" s="587"/>
      <c r="V18" s="587"/>
      <c r="W18" s="587"/>
      <c r="X18" s="587"/>
      <c r="Y18" s="588"/>
      <c r="Z18" s="639">
        <v>5.3</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32</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171413</v>
      </c>
      <c r="BH19" s="587"/>
      <c r="BI19" s="587"/>
      <c r="BJ19" s="587"/>
      <c r="BK19" s="587"/>
      <c r="BL19" s="587"/>
      <c r="BM19" s="587"/>
      <c r="BN19" s="588"/>
      <c r="BO19" s="639">
        <v>3.7</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12960705</v>
      </c>
      <c r="S20" s="587"/>
      <c r="T20" s="587"/>
      <c r="U20" s="587"/>
      <c r="V20" s="587"/>
      <c r="W20" s="587"/>
      <c r="X20" s="587"/>
      <c r="Y20" s="588"/>
      <c r="Z20" s="639">
        <v>57.2</v>
      </c>
      <c r="AA20" s="639"/>
      <c r="AB20" s="639"/>
      <c r="AC20" s="639"/>
      <c r="AD20" s="640">
        <v>11629379</v>
      </c>
      <c r="AE20" s="640"/>
      <c r="AF20" s="640"/>
      <c r="AG20" s="640"/>
      <c r="AH20" s="640"/>
      <c r="AI20" s="640"/>
      <c r="AJ20" s="640"/>
      <c r="AK20" s="640"/>
      <c r="AL20" s="609">
        <v>99.2</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171413</v>
      </c>
      <c r="BH20" s="587"/>
      <c r="BI20" s="587"/>
      <c r="BJ20" s="587"/>
      <c r="BK20" s="587"/>
      <c r="BL20" s="587"/>
      <c r="BM20" s="587"/>
      <c r="BN20" s="588"/>
      <c r="BO20" s="639">
        <v>3.7</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20996425</v>
      </c>
      <c r="CS20" s="587"/>
      <c r="CT20" s="587"/>
      <c r="CU20" s="587"/>
      <c r="CV20" s="587"/>
      <c r="CW20" s="587"/>
      <c r="CX20" s="587"/>
      <c r="CY20" s="588"/>
      <c r="CZ20" s="639">
        <v>100</v>
      </c>
      <c r="DA20" s="639"/>
      <c r="DB20" s="639"/>
      <c r="DC20" s="639"/>
      <c r="DD20" s="592">
        <v>3633033</v>
      </c>
      <c r="DE20" s="587"/>
      <c r="DF20" s="587"/>
      <c r="DG20" s="587"/>
      <c r="DH20" s="587"/>
      <c r="DI20" s="587"/>
      <c r="DJ20" s="587"/>
      <c r="DK20" s="587"/>
      <c r="DL20" s="587"/>
      <c r="DM20" s="587"/>
      <c r="DN20" s="587"/>
      <c r="DO20" s="587"/>
      <c r="DP20" s="588"/>
      <c r="DQ20" s="592">
        <v>14183394</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5286</v>
      </c>
      <c r="S21" s="587"/>
      <c r="T21" s="587"/>
      <c r="U21" s="587"/>
      <c r="V21" s="587"/>
      <c r="W21" s="587"/>
      <c r="X21" s="587"/>
      <c r="Y21" s="588"/>
      <c r="Z21" s="639">
        <v>0</v>
      </c>
      <c r="AA21" s="639"/>
      <c r="AB21" s="639"/>
      <c r="AC21" s="639"/>
      <c r="AD21" s="640">
        <v>5286</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45641</v>
      </c>
      <c r="BH21" s="587"/>
      <c r="BI21" s="587"/>
      <c r="BJ21" s="587"/>
      <c r="BK21" s="587"/>
      <c r="BL21" s="587"/>
      <c r="BM21" s="587"/>
      <c r="BN21" s="588"/>
      <c r="BO21" s="639">
        <v>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40076</v>
      </c>
      <c r="S22" s="587"/>
      <c r="T22" s="587"/>
      <c r="U22" s="587"/>
      <c r="V22" s="587"/>
      <c r="W22" s="587"/>
      <c r="X22" s="587"/>
      <c r="Y22" s="588"/>
      <c r="Z22" s="639">
        <v>0.2</v>
      </c>
      <c r="AA22" s="639"/>
      <c r="AB22" s="639"/>
      <c r="AC22" s="639"/>
      <c r="AD22" s="640" t="s">
        <v>113</v>
      </c>
      <c r="AE22" s="640"/>
      <c r="AF22" s="640"/>
      <c r="AG22" s="640"/>
      <c r="AH22" s="640"/>
      <c r="AI22" s="640"/>
      <c r="AJ22" s="640"/>
      <c r="AK22" s="640"/>
      <c r="AL22" s="609" t="s">
        <v>113</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253907</v>
      </c>
      <c r="S23" s="587"/>
      <c r="T23" s="587"/>
      <c r="U23" s="587"/>
      <c r="V23" s="587"/>
      <c r="W23" s="587"/>
      <c r="X23" s="587"/>
      <c r="Y23" s="588"/>
      <c r="Z23" s="639">
        <v>1.1000000000000001</v>
      </c>
      <c r="AA23" s="639"/>
      <c r="AB23" s="639"/>
      <c r="AC23" s="639"/>
      <c r="AD23" s="640">
        <v>20502</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125772</v>
      </c>
      <c r="BH23" s="587"/>
      <c r="BI23" s="587"/>
      <c r="BJ23" s="587"/>
      <c r="BK23" s="587"/>
      <c r="BL23" s="587"/>
      <c r="BM23" s="587"/>
      <c r="BN23" s="588"/>
      <c r="BO23" s="639">
        <v>2.7</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170806</v>
      </c>
      <c r="S24" s="587"/>
      <c r="T24" s="587"/>
      <c r="U24" s="587"/>
      <c r="V24" s="587"/>
      <c r="W24" s="587"/>
      <c r="X24" s="587"/>
      <c r="Y24" s="588"/>
      <c r="Z24" s="639">
        <v>0.8</v>
      </c>
      <c r="AA24" s="639"/>
      <c r="AB24" s="639"/>
      <c r="AC24" s="639"/>
      <c r="AD24" s="640" t="s">
        <v>113</v>
      </c>
      <c r="AE24" s="640"/>
      <c r="AF24" s="640"/>
      <c r="AG24" s="640"/>
      <c r="AH24" s="640"/>
      <c r="AI24" s="640"/>
      <c r="AJ24" s="640"/>
      <c r="AK24" s="640"/>
      <c r="AL24" s="609" t="s">
        <v>113</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7034584</v>
      </c>
      <c r="CS24" s="637"/>
      <c r="CT24" s="637"/>
      <c r="CU24" s="637"/>
      <c r="CV24" s="637"/>
      <c r="CW24" s="637"/>
      <c r="CX24" s="637"/>
      <c r="CY24" s="684"/>
      <c r="CZ24" s="688">
        <v>33.5</v>
      </c>
      <c r="DA24" s="689"/>
      <c r="DB24" s="689"/>
      <c r="DC24" s="690"/>
      <c r="DD24" s="683">
        <v>5314937</v>
      </c>
      <c r="DE24" s="637"/>
      <c r="DF24" s="637"/>
      <c r="DG24" s="637"/>
      <c r="DH24" s="637"/>
      <c r="DI24" s="637"/>
      <c r="DJ24" s="637"/>
      <c r="DK24" s="684"/>
      <c r="DL24" s="683">
        <v>4859073</v>
      </c>
      <c r="DM24" s="637"/>
      <c r="DN24" s="637"/>
      <c r="DO24" s="637"/>
      <c r="DP24" s="637"/>
      <c r="DQ24" s="637"/>
      <c r="DR24" s="637"/>
      <c r="DS24" s="637"/>
      <c r="DT24" s="637"/>
      <c r="DU24" s="637"/>
      <c r="DV24" s="684"/>
      <c r="DW24" s="685">
        <v>38.299999999999997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2301959</v>
      </c>
      <c r="S25" s="587"/>
      <c r="T25" s="587"/>
      <c r="U25" s="587"/>
      <c r="V25" s="587"/>
      <c r="W25" s="587"/>
      <c r="X25" s="587"/>
      <c r="Y25" s="588"/>
      <c r="Z25" s="639">
        <v>10.199999999999999</v>
      </c>
      <c r="AA25" s="639"/>
      <c r="AB25" s="639"/>
      <c r="AC25" s="639"/>
      <c r="AD25" s="640" t="s">
        <v>113</v>
      </c>
      <c r="AE25" s="640"/>
      <c r="AF25" s="640"/>
      <c r="AG25" s="640"/>
      <c r="AH25" s="640"/>
      <c r="AI25" s="640"/>
      <c r="AJ25" s="640"/>
      <c r="AK25" s="640"/>
      <c r="AL25" s="609" t="s">
        <v>113</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2551862</v>
      </c>
      <c r="CS25" s="605"/>
      <c r="CT25" s="605"/>
      <c r="CU25" s="605"/>
      <c r="CV25" s="605"/>
      <c r="CW25" s="605"/>
      <c r="CX25" s="605"/>
      <c r="CY25" s="606"/>
      <c r="CZ25" s="589">
        <v>12.2</v>
      </c>
      <c r="DA25" s="607"/>
      <c r="DB25" s="607"/>
      <c r="DC25" s="608"/>
      <c r="DD25" s="592">
        <v>2298721</v>
      </c>
      <c r="DE25" s="605"/>
      <c r="DF25" s="605"/>
      <c r="DG25" s="605"/>
      <c r="DH25" s="605"/>
      <c r="DI25" s="605"/>
      <c r="DJ25" s="605"/>
      <c r="DK25" s="606"/>
      <c r="DL25" s="592">
        <v>2130871</v>
      </c>
      <c r="DM25" s="605"/>
      <c r="DN25" s="605"/>
      <c r="DO25" s="605"/>
      <c r="DP25" s="605"/>
      <c r="DQ25" s="605"/>
      <c r="DR25" s="605"/>
      <c r="DS25" s="605"/>
      <c r="DT25" s="605"/>
      <c r="DU25" s="605"/>
      <c r="DV25" s="606"/>
      <c r="DW25" s="609">
        <v>16.8</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41407</v>
      </c>
      <c r="S26" s="587"/>
      <c r="T26" s="587"/>
      <c r="U26" s="587"/>
      <c r="V26" s="587"/>
      <c r="W26" s="587"/>
      <c r="X26" s="587"/>
      <c r="Y26" s="588"/>
      <c r="Z26" s="639">
        <v>0.2</v>
      </c>
      <c r="AA26" s="639"/>
      <c r="AB26" s="639"/>
      <c r="AC26" s="639"/>
      <c r="AD26" s="640">
        <v>41407</v>
      </c>
      <c r="AE26" s="640"/>
      <c r="AF26" s="640"/>
      <c r="AG26" s="640"/>
      <c r="AH26" s="640"/>
      <c r="AI26" s="640"/>
      <c r="AJ26" s="640"/>
      <c r="AK26" s="640"/>
      <c r="AL26" s="609">
        <v>0.4</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1658415</v>
      </c>
      <c r="CS26" s="587"/>
      <c r="CT26" s="587"/>
      <c r="CU26" s="587"/>
      <c r="CV26" s="587"/>
      <c r="CW26" s="587"/>
      <c r="CX26" s="587"/>
      <c r="CY26" s="588"/>
      <c r="CZ26" s="589">
        <v>7.9</v>
      </c>
      <c r="DA26" s="607"/>
      <c r="DB26" s="607"/>
      <c r="DC26" s="608"/>
      <c r="DD26" s="592">
        <v>1449466</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832871</v>
      </c>
      <c r="S27" s="587"/>
      <c r="T27" s="587"/>
      <c r="U27" s="587"/>
      <c r="V27" s="587"/>
      <c r="W27" s="587"/>
      <c r="X27" s="587"/>
      <c r="Y27" s="588"/>
      <c r="Z27" s="639">
        <v>3.7</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4662195</v>
      </c>
      <c r="BH27" s="587"/>
      <c r="BI27" s="587"/>
      <c r="BJ27" s="587"/>
      <c r="BK27" s="587"/>
      <c r="BL27" s="587"/>
      <c r="BM27" s="587"/>
      <c r="BN27" s="588"/>
      <c r="BO27" s="639">
        <v>100</v>
      </c>
      <c r="BP27" s="639"/>
      <c r="BQ27" s="639"/>
      <c r="BR27" s="639"/>
      <c r="BS27" s="592">
        <v>28761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2172462</v>
      </c>
      <c r="CS27" s="605"/>
      <c r="CT27" s="605"/>
      <c r="CU27" s="605"/>
      <c r="CV27" s="605"/>
      <c r="CW27" s="605"/>
      <c r="CX27" s="605"/>
      <c r="CY27" s="606"/>
      <c r="CZ27" s="589">
        <v>10.3</v>
      </c>
      <c r="DA27" s="607"/>
      <c r="DB27" s="607"/>
      <c r="DC27" s="608"/>
      <c r="DD27" s="592">
        <v>777467</v>
      </c>
      <c r="DE27" s="605"/>
      <c r="DF27" s="605"/>
      <c r="DG27" s="605"/>
      <c r="DH27" s="605"/>
      <c r="DI27" s="605"/>
      <c r="DJ27" s="605"/>
      <c r="DK27" s="606"/>
      <c r="DL27" s="592">
        <v>766358</v>
      </c>
      <c r="DM27" s="605"/>
      <c r="DN27" s="605"/>
      <c r="DO27" s="605"/>
      <c r="DP27" s="605"/>
      <c r="DQ27" s="605"/>
      <c r="DR27" s="605"/>
      <c r="DS27" s="605"/>
      <c r="DT27" s="605"/>
      <c r="DU27" s="605"/>
      <c r="DV27" s="606"/>
      <c r="DW27" s="609">
        <v>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75645</v>
      </c>
      <c r="S28" s="587"/>
      <c r="T28" s="587"/>
      <c r="U28" s="587"/>
      <c r="V28" s="587"/>
      <c r="W28" s="587"/>
      <c r="X28" s="587"/>
      <c r="Y28" s="588"/>
      <c r="Z28" s="639">
        <v>0.3</v>
      </c>
      <c r="AA28" s="639"/>
      <c r="AB28" s="639"/>
      <c r="AC28" s="639"/>
      <c r="AD28" s="640">
        <v>27858</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2310260</v>
      </c>
      <c r="CS28" s="587"/>
      <c r="CT28" s="587"/>
      <c r="CU28" s="587"/>
      <c r="CV28" s="587"/>
      <c r="CW28" s="587"/>
      <c r="CX28" s="587"/>
      <c r="CY28" s="588"/>
      <c r="CZ28" s="589">
        <v>11</v>
      </c>
      <c r="DA28" s="607"/>
      <c r="DB28" s="607"/>
      <c r="DC28" s="608"/>
      <c r="DD28" s="592">
        <v>2238749</v>
      </c>
      <c r="DE28" s="587"/>
      <c r="DF28" s="587"/>
      <c r="DG28" s="587"/>
      <c r="DH28" s="587"/>
      <c r="DI28" s="587"/>
      <c r="DJ28" s="587"/>
      <c r="DK28" s="588"/>
      <c r="DL28" s="592">
        <v>1961844</v>
      </c>
      <c r="DM28" s="587"/>
      <c r="DN28" s="587"/>
      <c r="DO28" s="587"/>
      <c r="DP28" s="587"/>
      <c r="DQ28" s="587"/>
      <c r="DR28" s="587"/>
      <c r="DS28" s="587"/>
      <c r="DT28" s="587"/>
      <c r="DU28" s="587"/>
      <c r="DV28" s="588"/>
      <c r="DW28" s="609">
        <v>15.5</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11350</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2310184</v>
      </c>
      <c r="CS29" s="605"/>
      <c r="CT29" s="605"/>
      <c r="CU29" s="605"/>
      <c r="CV29" s="605"/>
      <c r="CW29" s="605"/>
      <c r="CX29" s="605"/>
      <c r="CY29" s="606"/>
      <c r="CZ29" s="589">
        <v>11</v>
      </c>
      <c r="DA29" s="607"/>
      <c r="DB29" s="607"/>
      <c r="DC29" s="608"/>
      <c r="DD29" s="592">
        <v>2238673</v>
      </c>
      <c r="DE29" s="605"/>
      <c r="DF29" s="605"/>
      <c r="DG29" s="605"/>
      <c r="DH29" s="605"/>
      <c r="DI29" s="605"/>
      <c r="DJ29" s="605"/>
      <c r="DK29" s="606"/>
      <c r="DL29" s="592">
        <v>1961768</v>
      </c>
      <c r="DM29" s="605"/>
      <c r="DN29" s="605"/>
      <c r="DO29" s="605"/>
      <c r="DP29" s="605"/>
      <c r="DQ29" s="605"/>
      <c r="DR29" s="605"/>
      <c r="DS29" s="605"/>
      <c r="DT29" s="605"/>
      <c r="DU29" s="605"/>
      <c r="DV29" s="606"/>
      <c r="DW29" s="609">
        <v>15.5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269517</v>
      </c>
      <c r="S30" s="587"/>
      <c r="T30" s="587"/>
      <c r="U30" s="587"/>
      <c r="V30" s="587"/>
      <c r="W30" s="587"/>
      <c r="X30" s="587"/>
      <c r="Y30" s="588"/>
      <c r="Z30" s="639">
        <v>1.2</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95.1</v>
      </c>
      <c r="BH30" s="653"/>
      <c r="BI30" s="653"/>
      <c r="BJ30" s="653"/>
      <c r="BK30" s="653"/>
      <c r="BL30" s="653"/>
      <c r="BM30" s="654">
        <v>62.6</v>
      </c>
      <c r="BN30" s="653"/>
      <c r="BO30" s="653"/>
      <c r="BP30" s="653"/>
      <c r="BQ30" s="655"/>
      <c r="BR30" s="652">
        <v>95</v>
      </c>
      <c r="BS30" s="653"/>
      <c r="BT30" s="653"/>
      <c r="BU30" s="653"/>
      <c r="BV30" s="653"/>
      <c r="BW30" s="653"/>
      <c r="BX30" s="654">
        <v>63.9</v>
      </c>
      <c r="BY30" s="653"/>
      <c r="BZ30" s="653"/>
      <c r="CA30" s="653"/>
      <c r="CB30" s="655"/>
      <c r="CD30" s="658"/>
      <c r="CE30" s="659"/>
      <c r="CF30" s="623" t="s">
        <v>292</v>
      </c>
      <c r="CG30" s="620"/>
      <c r="CH30" s="620"/>
      <c r="CI30" s="620"/>
      <c r="CJ30" s="620"/>
      <c r="CK30" s="620"/>
      <c r="CL30" s="620"/>
      <c r="CM30" s="620"/>
      <c r="CN30" s="620"/>
      <c r="CO30" s="620"/>
      <c r="CP30" s="620"/>
      <c r="CQ30" s="621"/>
      <c r="CR30" s="586">
        <v>2059544</v>
      </c>
      <c r="CS30" s="587"/>
      <c r="CT30" s="587"/>
      <c r="CU30" s="587"/>
      <c r="CV30" s="587"/>
      <c r="CW30" s="587"/>
      <c r="CX30" s="587"/>
      <c r="CY30" s="588"/>
      <c r="CZ30" s="589">
        <v>9.8000000000000007</v>
      </c>
      <c r="DA30" s="607"/>
      <c r="DB30" s="607"/>
      <c r="DC30" s="608"/>
      <c r="DD30" s="592">
        <v>1988033</v>
      </c>
      <c r="DE30" s="587"/>
      <c r="DF30" s="587"/>
      <c r="DG30" s="587"/>
      <c r="DH30" s="587"/>
      <c r="DI30" s="587"/>
      <c r="DJ30" s="587"/>
      <c r="DK30" s="588"/>
      <c r="DL30" s="592">
        <v>1711128</v>
      </c>
      <c r="DM30" s="587"/>
      <c r="DN30" s="587"/>
      <c r="DO30" s="587"/>
      <c r="DP30" s="587"/>
      <c r="DQ30" s="587"/>
      <c r="DR30" s="587"/>
      <c r="DS30" s="587"/>
      <c r="DT30" s="587"/>
      <c r="DU30" s="587"/>
      <c r="DV30" s="588"/>
      <c r="DW30" s="609">
        <v>13.5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1874255</v>
      </c>
      <c r="S31" s="587"/>
      <c r="T31" s="587"/>
      <c r="U31" s="587"/>
      <c r="V31" s="587"/>
      <c r="W31" s="587"/>
      <c r="X31" s="587"/>
      <c r="Y31" s="588"/>
      <c r="Z31" s="639">
        <v>8.3000000000000007</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99.5</v>
      </c>
      <c r="BH31" s="605"/>
      <c r="BI31" s="605"/>
      <c r="BJ31" s="605"/>
      <c r="BK31" s="605"/>
      <c r="BL31" s="605"/>
      <c r="BM31" s="641">
        <v>97.5</v>
      </c>
      <c r="BN31" s="651"/>
      <c r="BO31" s="651"/>
      <c r="BP31" s="651"/>
      <c r="BQ31" s="615"/>
      <c r="BR31" s="650">
        <v>99.4</v>
      </c>
      <c r="BS31" s="605"/>
      <c r="BT31" s="605"/>
      <c r="BU31" s="605"/>
      <c r="BV31" s="605"/>
      <c r="BW31" s="605"/>
      <c r="BX31" s="641">
        <v>97.1</v>
      </c>
      <c r="BY31" s="651"/>
      <c r="BZ31" s="651"/>
      <c r="CA31" s="651"/>
      <c r="CB31" s="615"/>
      <c r="CD31" s="658"/>
      <c r="CE31" s="659"/>
      <c r="CF31" s="623" t="s">
        <v>296</v>
      </c>
      <c r="CG31" s="620"/>
      <c r="CH31" s="620"/>
      <c r="CI31" s="620"/>
      <c r="CJ31" s="620"/>
      <c r="CK31" s="620"/>
      <c r="CL31" s="620"/>
      <c r="CM31" s="620"/>
      <c r="CN31" s="620"/>
      <c r="CO31" s="620"/>
      <c r="CP31" s="620"/>
      <c r="CQ31" s="621"/>
      <c r="CR31" s="586">
        <v>250640</v>
      </c>
      <c r="CS31" s="605"/>
      <c r="CT31" s="605"/>
      <c r="CU31" s="605"/>
      <c r="CV31" s="605"/>
      <c r="CW31" s="605"/>
      <c r="CX31" s="605"/>
      <c r="CY31" s="606"/>
      <c r="CZ31" s="589">
        <v>1.2</v>
      </c>
      <c r="DA31" s="607"/>
      <c r="DB31" s="607"/>
      <c r="DC31" s="608"/>
      <c r="DD31" s="592">
        <v>250640</v>
      </c>
      <c r="DE31" s="605"/>
      <c r="DF31" s="605"/>
      <c r="DG31" s="605"/>
      <c r="DH31" s="605"/>
      <c r="DI31" s="605"/>
      <c r="DJ31" s="605"/>
      <c r="DK31" s="606"/>
      <c r="DL31" s="592">
        <v>250640</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1534496</v>
      </c>
      <c r="S32" s="587"/>
      <c r="T32" s="587"/>
      <c r="U32" s="587"/>
      <c r="V32" s="587"/>
      <c r="W32" s="587"/>
      <c r="X32" s="587"/>
      <c r="Y32" s="588"/>
      <c r="Z32" s="639">
        <v>6.8</v>
      </c>
      <c r="AA32" s="639"/>
      <c r="AB32" s="639"/>
      <c r="AC32" s="639"/>
      <c r="AD32" s="640">
        <v>1447</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91.6</v>
      </c>
      <c r="BH32" s="571"/>
      <c r="BI32" s="571"/>
      <c r="BJ32" s="571"/>
      <c r="BK32" s="571"/>
      <c r="BL32" s="571"/>
      <c r="BM32" s="634">
        <v>48</v>
      </c>
      <c r="BN32" s="571"/>
      <c r="BO32" s="571"/>
      <c r="BP32" s="571"/>
      <c r="BQ32" s="628"/>
      <c r="BR32" s="649">
        <v>91.5</v>
      </c>
      <c r="BS32" s="571"/>
      <c r="BT32" s="571"/>
      <c r="BU32" s="571"/>
      <c r="BV32" s="571"/>
      <c r="BW32" s="571"/>
      <c r="BX32" s="634">
        <v>49.6</v>
      </c>
      <c r="BY32" s="571"/>
      <c r="BZ32" s="571"/>
      <c r="CA32" s="571"/>
      <c r="CB32" s="628"/>
      <c r="CD32" s="660"/>
      <c r="CE32" s="661"/>
      <c r="CF32" s="623" t="s">
        <v>299</v>
      </c>
      <c r="CG32" s="620"/>
      <c r="CH32" s="620"/>
      <c r="CI32" s="620"/>
      <c r="CJ32" s="620"/>
      <c r="CK32" s="620"/>
      <c r="CL32" s="620"/>
      <c r="CM32" s="620"/>
      <c r="CN32" s="620"/>
      <c r="CO32" s="620"/>
      <c r="CP32" s="620"/>
      <c r="CQ32" s="621"/>
      <c r="CR32" s="586">
        <v>76</v>
      </c>
      <c r="CS32" s="587"/>
      <c r="CT32" s="587"/>
      <c r="CU32" s="587"/>
      <c r="CV32" s="587"/>
      <c r="CW32" s="587"/>
      <c r="CX32" s="587"/>
      <c r="CY32" s="588"/>
      <c r="CZ32" s="589">
        <v>0</v>
      </c>
      <c r="DA32" s="607"/>
      <c r="DB32" s="607"/>
      <c r="DC32" s="608"/>
      <c r="DD32" s="592">
        <v>76</v>
      </c>
      <c r="DE32" s="587"/>
      <c r="DF32" s="587"/>
      <c r="DG32" s="587"/>
      <c r="DH32" s="587"/>
      <c r="DI32" s="587"/>
      <c r="DJ32" s="587"/>
      <c r="DK32" s="588"/>
      <c r="DL32" s="592">
        <v>76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2273600</v>
      </c>
      <c r="S33" s="587"/>
      <c r="T33" s="587"/>
      <c r="U33" s="587"/>
      <c r="V33" s="587"/>
      <c r="W33" s="587"/>
      <c r="X33" s="587"/>
      <c r="Y33" s="588"/>
      <c r="Z33" s="639">
        <v>10</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10285860</v>
      </c>
      <c r="CS33" s="605"/>
      <c r="CT33" s="605"/>
      <c r="CU33" s="605"/>
      <c r="CV33" s="605"/>
      <c r="CW33" s="605"/>
      <c r="CX33" s="605"/>
      <c r="CY33" s="606"/>
      <c r="CZ33" s="589">
        <v>49</v>
      </c>
      <c r="DA33" s="607"/>
      <c r="DB33" s="607"/>
      <c r="DC33" s="608"/>
      <c r="DD33" s="592">
        <v>7982190</v>
      </c>
      <c r="DE33" s="605"/>
      <c r="DF33" s="605"/>
      <c r="DG33" s="605"/>
      <c r="DH33" s="605"/>
      <c r="DI33" s="605"/>
      <c r="DJ33" s="605"/>
      <c r="DK33" s="606"/>
      <c r="DL33" s="592">
        <v>5389573</v>
      </c>
      <c r="DM33" s="605"/>
      <c r="DN33" s="605"/>
      <c r="DO33" s="605"/>
      <c r="DP33" s="605"/>
      <c r="DQ33" s="605"/>
      <c r="DR33" s="605"/>
      <c r="DS33" s="605"/>
      <c r="DT33" s="605"/>
      <c r="DU33" s="605"/>
      <c r="DV33" s="606"/>
      <c r="DW33" s="609">
        <v>42.5</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2403153</v>
      </c>
      <c r="CS34" s="587"/>
      <c r="CT34" s="587"/>
      <c r="CU34" s="587"/>
      <c r="CV34" s="587"/>
      <c r="CW34" s="587"/>
      <c r="CX34" s="587"/>
      <c r="CY34" s="588"/>
      <c r="CZ34" s="589">
        <v>11.4</v>
      </c>
      <c r="DA34" s="607"/>
      <c r="DB34" s="607"/>
      <c r="DC34" s="608"/>
      <c r="DD34" s="592">
        <v>1963599</v>
      </c>
      <c r="DE34" s="587"/>
      <c r="DF34" s="587"/>
      <c r="DG34" s="587"/>
      <c r="DH34" s="587"/>
      <c r="DI34" s="587"/>
      <c r="DJ34" s="587"/>
      <c r="DK34" s="588"/>
      <c r="DL34" s="592">
        <v>1268353</v>
      </c>
      <c r="DM34" s="587"/>
      <c r="DN34" s="587"/>
      <c r="DO34" s="587"/>
      <c r="DP34" s="587"/>
      <c r="DQ34" s="587"/>
      <c r="DR34" s="587"/>
      <c r="DS34" s="587"/>
      <c r="DT34" s="587"/>
      <c r="DU34" s="587"/>
      <c r="DV34" s="588"/>
      <c r="DW34" s="609">
        <v>10</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947100</v>
      </c>
      <c r="S35" s="587"/>
      <c r="T35" s="587"/>
      <c r="U35" s="587"/>
      <c r="V35" s="587"/>
      <c r="W35" s="587"/>
      <c r="X35" s="587"/>
      <c r="Y35" s="588"/>
      <c r="Z35" s="639">
        <v>4.2</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2956975</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356589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1206369</v>
      </c>
      <c r="CS35" s="605"/>
      <c r="CT35" s="605"/>
      <c r="CU35" s="605"/>
      <c r="CV35" s="605"/>
      <c r="CW35" s="605"/>
      <c r="CX35" s="605"/>
      <c r="CY35" s="606"/>
      <c r="CZ35" s="589">
        <v>5.7</v>
      </c>
      <c r="DA35" s="607"/>
      <c r="DB35" s="607"/>
      <c r="DC35" s="608"/>
      <c r="DD35" s="592">
        <v>1105656</v>
      </c>
      <c r="DE35" s="605"/>
      <c r="DF35" s="605"/>
      <c r="DG35" s="605"/>
      <c r="DH35" s="605"/>
      <c r="DI35" s="605"/>
      <c r="DJ35" s="605"/>
      <c r="DK35" s="606"/>
      <c r="DL35" s="592">
        <v>1102415</v>
      </c>
      <c r="DM35" s="605"/>
      <c r="DN35" s="605"/>
      <c r="DO35" s="605"/>
      <c r="DP35" s="605"/>
      <c r="DQ35" s="605"/>
      <c r="DR35" s="605"/>
      <c r="DS35" s="605"/>
      <c r="DT35" s="605"/>
      <c r="DU35" s="605"/>
      <c r="DV35" s="606"/>
      <c r="DW35" s="609">
        <v>8.6999999999999993</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22645880</v>
      </c>
      <c r="S36" s="627"/>
      <c r="T36" s="627"/>
      <c r="U36" s="627"/>
      <c r="V36" s="627"/>
      <c r="W36" s="627"/>
      <c r="X36" s="627"/>
      <c r="Y36" s="630"/>
      <c r="Z36" s="631">
        <v>100</v>
      </c>
      <c r="AA36" s="631"/>
      <c r="AB36" s="631"/>
      <c r="AC36" s="631"/>
      <c r="AD36" s="632">
        <v>11725879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1322902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231789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2730628</v>
      </c>
      <c r="CS36" s="587"/>
      <c r="CT36" s="587"/>
      <c r="CU36" s="587"/>
      <c r="CV36" s="587"/>
      <c r="CW36" s="587"/>
      <c r="CX36" s="587"/>
      <c r="CY36" s="588"/>
      <c r="CZ36" s="589">
        <v>13</v>
      </c>
      <c r="DA36" s="607"/>
      <c r="DB36" s="607"/>
      <c r="DC36" s="608"/>
      <c r="DD36" s="592">
        <v>2582123</v>
      </c>
      <c r="DE36" s="587"/>
      <c r="DF36" s="587"/>
      <c r="DG36" s="587"/>
      <c r="DH36" s="587"/>
      <c r="DI36" s="587"/>
      <c r="DJ36" s="587"/>
      <c r="DK36" s="588"/>
      <c r="DL36" s="592">
        <v>1858862</v>
      </c>
      <c r="DM36" s="587"/>
      <c r="DN36" s="587"/>
      <c r="DO36" s="587"/>
      <c r="DP36" s="587"/>
      <c r="DQ36" s="587"/>
      <c r="DR36" s="587"/>
      <c r="DS36" s="587"/>
      <c r="DT36" s="587"/>
      <c r="DU36" s="587"/>
      <c r="DV36" s="588"/>
      <c r="DW36" s="609">
        <v>14.7</v>
      </c>
      <c r="DX36" s="610"/>
      <c r="DY36" s="610"/>
      <c r="DZ36" s="610"/>
      <c r="EA36" s="610"/>
      <c r="EB36" s="610"/>
      <c r="EC36" s="611"/>
    </row>
    <row r="37" spans="2:133" ht="11.25" customHeight="1">
      <c r="AQ37" s="612" t="s">
        <v>314</v>
      </c>
      <c r="AR37" s="613"/>
      <c r="AS37" s="613"/>
      <c r="AT37" s="613"/>
      <c r="AU37" s="613"/>
      <c r="AV37" s="613"/>
      <c r="AW37" s="613"/>
      <c r="AX37" s="613"/>
      <c r="AY37" s="614"/>
      <c r="AZ37" s="586">
        <v>187781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4976</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757367</v>
      </c>
      <c r="CS37" s="605"/>
      <c r="CT37" s="605"/>
      <c r="CU37" s="605"/>
      <c r="CV37" s="605"/>
      <c r="CW37" s="605"/>
      <c r="CX37" s="605"/>
      <c r="CY37" s="606"/>
      <c r="CZ37" s="589">
        <v>3.6</v>
      </c>
      <c r="DA37" s="607"/>
      <c r="DB37" s="607"/>
      <c r="DC37" s="608"/>
      <c r="DD37" s="592">
        <v>751301</v>
      </c>
      <c r="DE37" s="605"/>
      <c r="DF37" s="605"/>
      <c r="DG37" s="605"/>
      <c r="DH37" s="605"/>
      <c r="DI37" s="605"/>
      <c r="DJ37" s="605"/>
      <c r="DK37" s="606"/>
      <c r="DL37" s="592">
        <v>730032</v>
      </c>
      <c r="DM37" s="605"/>
      <c r="DN37" s="605"/>
      <c r="DO37" s="605"/>
      <c r="DP37" s="605"/>
      <c r="DQ37" s="605"/>
      <c r="DR37" s="605"/>
      <c r="DS37" s="605"/>
      <c r="DT37" s="605"/>
      <c r="DU37" s="605"/>
      <c r="DV37" s="606"/>
      <c r="DW37" s="609">
        <v>5.8</v>
      </c>
      <c r="DX37" s="610"/>
      <c r="DY37" s="610"/>
      <c r="DZ37" s="610"/>
      <c r="EA37" s="610"/>
      <c r="EB37" s="610"/>
      <c r="EC37" s="611"/>
    </row>
    <row r="38" spans="2:133" ht="11.25" customHeight="1">
      <c r="AQ38" s="612" t="s">
        <v>317</v>
      </c>
      <c r="AR38" s="613"/>
      <c r="AS38" s="613"/>
      <c r="AT38" s="613"/>
      <c r="AU38" s="613"/>
      <c r="AV38" s="613"/>
      <c r="AW38" s="613"/>
      <c r="AX38" s="613"/>
      <c r="AY38" s="614"/>
      <c r="AZ38" s="586">
        <v>145822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8317</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1488251</v>
      </c>
      <c r="CS38" s="587"/>
      <c r="CT38" s="587"/>
      <c r="CU38" s="587"/>
      <c r="CV38" s="587"/>
      <c r="CW38" s="587"/>
      <c r="CX38" s="587"/>
      <c r="CY38" s="588"/>
      <c r="CZ38" s="589">
        <v>7.1</v>
      </c>
      <c r="DA38" s="607"/>
      <c r="DB38" s="607"/>
      <c r="DC38" s="608"/>
      <c r="DD38" s="592">
        <v>1337677</v>
      </c>
      <c r="DE38" s="587"/>
      <c r="DF38" s="587"/>
      <c r="DG38" s="587"/>
      <c r="DH38" s="587"/>
      <c r="DI38" s="587"/>
      <c r="DJ38" s="587"/>
      <c r="DK38" s="588"/>
      <c r="DL38" s="592">
        <v>1159943</v>
      </c>
      <c r="DM38" s="587"/>
      <c r="DN38" s="587"/>
      <c r="DO38" s="587"/>
      <c r="DP38" s="587"/>
      <c r="DQ38" s="587"/>
      <c r="DR38" s="587"/>
      <c r="DS38" s="587"/>
      <c r="DT38" s="587"/>
      <c r="DU38" s="587"/>
      <c r="DV38" s="588"/>
      <c r="DW38" s="609">
        <v>9.1999999999999993</v>
      </c>
      <c r="DX38" s="610"/>
      <c r="DY38" s="610"/>
      <c r="DZ38" s="610"/>
      <c r="EA38" s="610"/>
      <c r="EB38" s="610"/>
      <c r="EC38" s="611"/>
    </row>
    <row r="39" spans="2:133" ht="11.25" customHeight="1">
      <c r="AQ39" s="612" t="s">
        <v>320</v>
      </c>
      <c r="AR39" s="613"/>
      <c r="AS39" s="613"/>
      <c r="AT39" s="613"/>
      <c r="AU39" s="613"/>
      <c r="AV39" s="613"/>
      <c r="AW39" s="613"/>
      <c r="AX39" s="613"/>
      <c r="AY39" s="614"/>
      <c r="AZ39" s="586">
        <v>1942</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85</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997693</v>
      </c>
      <c r="CS39" s="605"/>
      <c r="CT39" s="605"/>
      <c r="CU39" s="605"/>
      <c r="CV39" s="605"/>
      <c r="CW39" s="605"/>
      <c r="CX39" s="605"/>
      <c r="CY39" s="606"/>
      <c r="CZ39" s="589">
        <v>4.8</v>
      </c>
      <c r="DA39" s="607"/>
      <c r="DB39" s="607"/>
      <c r="DC39" s="608"/>
      <c r="DD39" s="592">
        <v>922403</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281018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95</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1459766</v>
      </c>
      <c r="CS40" s="587"/>
      <c r="CT40" s="587"/>
      <c r="CU40" s="587"/>
      <c r="CV40" s="587"/>
      <c r="CW40" s="587"/>
      <c r="CX40" s="587"/>
      <c r="CY40" s="588"/>
      <c r="CZ40" s="589">
        <v>7</v>
      </c>
      <c r="DA40" s="607"/>
      <c r="DB40" s="607"/>
      <c r="DC40" s="608"/>
      <c r="DD40" s="592">
        <v>70732</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1017510</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273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3675981</v>
      </c>
      <c r="CS42" s="587"/>
      <c r="CT42" s="587"/>
      <c r="CU42" s="587"/>
      <c r="CV42" s="587"/>
      <c r="CW42" s="587"/>
      <c r="CX42" s="587"/>
      <c r="CY42" s="588"/>
      <c r="CZ42" s="589">
        <v>17.5</v>
      </c>
      <c r="DA42" s="590"/>
      <c r="DB42" s="590"/>
      <c r="DC42" s="591"/>
      <c r="DD42" s="592">
        <v>886267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85519</v>
      </c>
      <c r="CS43" s="605"/>
      <c r="CT43" s="605"/>
      <c r="CU43" s="605"/>
      <c r="CV43" s="605"/>
      <c r="CW43" s="605"/>
      <c r="CX43" s="605"/>
      <c r="CY43" s="606"/>
      <c r="CZ43" s="589">
        <v>0.4</v>
      </c>
      <c r="DA43" s="607"/>
      <c r="DB43" s="607"/>
      <c r="DC43" s="608"/>
      <c r="DD43" s="592">
        <v>56282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3633033</v>
      </c>
      <c r="CS44" s="587"/>
      <c r="CT44" s="587"/>
      <c r="CU44" s="587"/>
      <c r="CV44" s="587"/>
      <c r="CW44" s="587"/>
      <c r="CX44" s="587"/>
      <c r="CY44" s="588"/>
      <c r="CZ44" s="589">
        <v>17.3</v>
      </c>
      <c r="DA44" s="590"/>
      <c r="DB44" s="590"/>
      <c r="DC44" s="591"/>
      <c r="DD44" s="592">
        <v>849026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1628114</v>
      </c>
      <c r="CS45" s="605"/>
      <c r="CT45" s="605"/>
      <c r="CU45" s="605"/>
      <c r="CV45" s="605"/>
      <c r="CW45" s="605"/>
      <c r="CX45" s="605"/>
      <c r="CY45" s="606"/>
      <c r="CZ45" s="589">
        <v>7.8</v>
      </c>
      <c r="DA45" s="607"/>
      <c r="DB45" s="607"/>
      <c r="DC45" s="608"/>
      <c r="DD45" s="592">
        <v>218050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1996919</v>
      </c>
      <c r="CS46" s="587"/>
      <c r="CT46" s="587"/>
      <c r="CU46" s="587"/>
      <c r="CV46" s="587"/>
      <c r="CW46" s="587"/>
      <c r="CX46" s="587"/>
      <c r="CY46" s="588"/>
      <c r="CZ46" s="589">
        <v>9.5</v>
      </c>
      <c r="DA46" s="590"/>
      <c r="DB46" s="590"/>
      <c r="DC46" s="591"/>
      <c r="DD46" s="592">
        <v>624551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42948</v>
      </c>
      <c r="CS47" s="605"/>
      <c r="CT47" s="605"/>
      <c r="CU47" s="605"/>
      <c r="CV47" s="605"/>
      <c r="CW47" s="605"/>
      <c r="CX47" s="605"/>
      <c r="CY47" s="606"/>
      <c r="CZ47" s="589">
        <v>0.2</v>
      </c>
      <c r="DA47" s="607"/>
      <c r="DB47" s="607"/>
      <c r="DC47" s="608"/>
      <c r="DD47" s="592">
        <v>37241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20996425</v>
      </c>
      <c r="CS49" s="571"/>
      <c r="CT49" s="571"/>
      <c r="CU49" s="571"/>
      <c r="CV49" s="571"/>
      <c r="CW49" s="571"/>
      <c r="CX49" s="571"/>
      <c r="CY49" s="572"/>
      <c r="CZ49" s="573">
        <v>100</v>
      </c>
      <c r="DA49" s="574"/>
      <c r="DB49" s="574"/>
      <c r="DC49" s="575"/>
      <c r="DD49" s="576">
        <v>14183394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2" t="s">
        <v>345</v>
      </c>
      <c r="DK2" s="1113"/>
      <c r="DL2" s="1113"/>
      <c r="DM2" s="1113"/>
      <c r="DN2" s="1113"/>
      <c r="DO2" s="1114"/>
      <c r="DP2" s="200"/>
      <c r="DQ2" s="1112" t="s">
        <v>346</v>
      </c>
      <c r="DR2" s="1113"/>
      <c r="DS2" s="1113"/>
      <c r="DT2" s="1113"/>
      <c r="DU2" s="1113"/>
      <c r="DV2" s="1113"/>
      <c r="DW2" s="1113"/>
      <c r="DX2" s="1113"/>
      <c r="DY2" s="1113"/>
      <c r="DZ2" s="111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5"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7"/>
      <c r="BA5" s="207"/>
      <c r="BB5" s="207"/>
      <c r="BC5" s="207"/>
      <c r="BD5" s="207"/>
      <c r="BE5" s="208"/>
      <c r="BF5" s="208"/>
      <c r="BG5" s="208"/>
      <c r="BH5" s="208"/>
      <c r="BI5" s="208"/>
      <c r="BJ5" s="208"/>
      <c r="BK5" s="208"/>
      <c r="BL5" s="208"/>
      <c r="BM5" s="208"/>
      <c r="BN5" s="208"/>
      <c r="BO5" s="208"/>
      <c r="BP5" s="208"/>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100" t="s">
        <v>363</v>
      </c>
      <c r="DH5" s="1101"/>
      <c r="DI5" s="1101"/>
      <c r="DJ5" s="1101"/>
      <c r="DK5" s="1102"/>
      <c r="DL5" s="1100" t="s">
        <v>364</v>
      </c>
      <c r="DM5" s="1101"/>
      <c r="DN5" s="1101"/>
      <c r="DO5" s="1101"/>
      <c r="DP5" s="1102"/>
      <c r="DQ5" s="1000" t="s">
        <v>365</v>
      </c>
      <c r="DR5" s="1001"/>
      <c r="DS5" s="1001"/>
      <c r="DT5" s="1001"/>
      <c r="DU5" s="1002"/>
      <c r="DV5" s="1000" t="s">
        <v>356</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6"/>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3"/>
      <c r="DH6" s="1104"/>
      <c r="DI6" s="1104"/>
      <c r="DJ6" s="1104"/>
      <c r="DK6" s="1105"/>
      <c r="DL6" s="1103"/>
      <c r="DM6" s="1104"/>
      <c r="DN6" s="1104"/>
      <c r="DO6" s="1104"/>
      <c r="DP6" s="1105"/>
      <c r="DQ6" s="1003"/>
      <c r="DR6" s="1004"/>
      <c r="DS6" s="1004"/>
      <c r="DT6" s="1004"/>
      <c r="DU6" s="1005"/>
      <c r="DV6" s="1003"/>
      <c r="DW6" s="1004"/>
      <c r="DX6" s="1004"/>
      <c r="DY6" s="1004"/>
      <c r="DZ6" s="1017"/>
      <c r="EA6" s="205"/>
    </row>
    <row r="7" spans="1:131" s="206" customFormat="1" ht="26.25" customHeight="1" thickTop="1">
      <c r="A7" s="209">
        <v>1</v>
      </c>
      <c r="B7" s="1049" t="s">
        <v>366</v>
      </c>
      <c r="C7" s="1050"/>
      <c r="D7" s="1050"/>
      <c r="E7" s="1050"/>
      <c r="F7" s="1050"/>
      <c r="G7" s="1050"/>
      <c r="H7" s="1050"/>
      <c r="I7" s="1050"/>
      <c r="J7" s="1050"/>
      <c r="K7" s="1050"/>
      <c r="L7" s="1050"/>
      <c r="M7" s="1050"/>
      <c r="N7" s="1050"/>
      <c r="O7" s="1050"/>
      <c r="P7" s="1051"/>
      <c r="Q7" s="1106">
        <v>22884</v>
      </c>
      <c r="R7" s="1107"/>
      <c r="S7" s="1107"/>
      <c r="T7" s="1107"/>
      <c r="U7" s="1107"/>
      <c r="V7" s="1107">
        <v>21235</v>
      </c>
      <c r="W7" s="1107"/>
      <c r="X7" s="1107"/>
      <c r="Y7" s="1107"/>
      <c r="Z7" s="1107"/>
      <c r="AA7" s="1107">
        <v>1649</v>
      </c>
      <c r="AB7" s="1107"/>
      <c r="AC7" s="1107"/>
      <c r="AD7" s="1107"/>
      <c r="AE7" s="1108"/>
      <c r="AF7" s="1109">
        <v>1554</v>
      </c>
      <c r="AG7" s="1110"/>
      <c r="AH7" s="1110"/>
      <c r="AI7" s="1110"/>
      <c r="AJ7" s="1111"/>
      <c r="AK7" s="1093">
        <v>243</v>
      </c>
      <c r="AL7" s="1094"/>
      <c r="AM7" s="1094"/>
      <c r="AN7" s="1094"/>
      <c r="AO7" s="1094"/>
      <c r="AP7" s="1094">
        <v>19845</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t="s">
        <v>546</v>
      </c>
      <c r="BT7" s="1098"/>
      <c r="BU7" s="1098"/>
      <c r="BV7" s="1098"/>
      <c r="BW7" s="1098"/>
      <c r="BX7" s="1098"/>
      <c r="BY7" s="1098"/>
      <c r="BZ7" s="1098"/>
      <c r="CA7" s="1098"/>
      <c r="CB7" s="1098"/>
      <c r="CC7" s="1098"/>
      <c r="CD7" s="1098"/>
      <c r="CE7" s="1098"/>
      <c r="CF7" s="1098"/>
      <c r="CG7" s="1099"/>
      <c r="CH7" s="1090">
        <v>9</v>
      </c>
      <c r="CI7" s="1091"/>
      <c r="CJ7" s="1091"/>
      <c r="CK7" s="1091"/>
      <c r="CL7" s="1092"/>
      <c r="CM7" s="1090">
        <v>172</v>
      </c>
      <c r="CN7" s="1091"/>
      <c r="CO7" s="1091"/>
      <c r="CP7" s="1091"/>
      <c r="CQ7" s="1092"/>
      <c r="CR7" s="1090">
        <v>20</v>
      </c>
      <c r="CS7" s="1091"/>
      <c r="CT7" s="1091"/>
      <c r="CU7" s="1091"/>
      <c r="CV7" s="1092"/>
      <c r="CW7" s="1090" t="s">
        <v>480</v>
      </c>
      <c r="CX7" s="1091"/>
      <c r="CY7" s="1091"/>
      <c r="CZ7" s="1091"/>
      <c r="DA7" s="1092"/>
      <c r="DB7" s="1090" t="s">
        <v>480</v>
      </c>
      <c r="DC7" s="1091"/>
      <c r="DD7" s="1091"/>
      <c r="DE7" s="1091"/>
      <c r="DF7" s="1092"/>
      <c r="DG7" s="1090" t="s">
        <v>480</v>
      </c>
      <c r="DH7" s="1091"/>
      <c r="DI7" s="1091"/>
      <c r="DJ7" s="1091"/>
      <c r="DK7" s="1092"/>
      <c r="DL7" s="1090" t="s">
        <v>480</v>
      </c>
      <c r="DM7" s="1091"/>
      <c r="DN7" s="1091"/>
      <c r="DO7" s="1091"/>
      <c r="DP7" s="1092"/>
      <c r="DQ7" s="1090" t="s">
        <v>480</v>
      </c>
      <c r="DR7" s="1091"/>
      <c r="DS7" s="1091"/>
      <c r="DT7" s="1091"/>
      <c r="DU7" s="1092"/>
      <c r="DV7" s="1117"/>
      <c r="DW7" s="1118"/>
      <c r="DX7" s="1118"/>
      <c r="DY7" s="1118"/>
      <c r="DZ7" s="1119"/>
      <c r="EA7" s="205"/>
    </row>
    <row r="8" spans="1:131" s="206" customFormat="1" ht="26.25" customHeight="1">
      <c r="A8" s="212">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87" t="s">
        <v>547</v>
      </c>
      <c r="BT8" s="1088"/>
      <c r="BU8" s="1088"/>
      <c r="BV8" s="1088"/>
      <c r="BW8" s="1088"/>
      <c r="BX8" s="1088"/>
      <c r="BY8" s="1088"/>
      <c r="BZ8" s="1088"/>
      <c r="CA8" s="1088"/>
      <c r="CB8" s="1088"/>
      <c r="CC8" s="1088"/>
      <c r="CD8" s="1088"/>
      <c r="CE8" s="1088"/>
      <c r="CF8" s="1088"/>
      <c r="CG8" s="1089"/>
      <c r="CH8" s="988">
        <v>3</v>
      </c>
      <c r="CI8" s="989"/>
      <c r="CJ8" s="989"/>
      <c r="CK8" s="989"/>
      <c r="CL8" s="990"/>
      <c r="CM8" s="988">
        <v>30</v>
      </c>
      <c r="CN8" s="989"/>
      <c r="CO8" s="989"/>
      <c r="CP8" s="989"/>
      <c r="CQ8" s="990"/>
      <c r="CR8" s="988">
        <v>16</v>
      </c>
      <c r="CS8" s="989"/>
      <c r="CT8" s="989"/>
      <c r="CU8" s="989"/>
      <c r="CV8" s="990"/>
      <c r="CW8" s="988" t="s">
        <v>480</v>
      </c>
      <c r="CX8" s="989"/>
      <c r="CY8" s="989"/>
      <c r="CZ8" s="989"/>
      <c r="DA8" s="990"/>
      <c r="DB8" s="988" t="s">
        <v>480</v>
      </c>
      <c r="DC8" s="989"/>
      <c r="DD8" s="989"/>
      <c r="DE8" s="989"/>
      <c r="DF8" s="990"/>
      <c r="DG8" s="988" t="s">
        <v>480</v>
      </c>
      <c r="DH8" s="989"/>
      <c r="DI8" s="989"/>
      <c r="DJ8" s="989"/>
      <c r="DK8" s="990"/>
      <c r="DL8" s="988" t="s">
        <v>480</v>
      </c>
      <c r="DM8" s="989"/>
      <c r="DN8" s="989"/>
      <c r="DO8" s="989"/>
      <c r="DP8" s="990"/>
      <c r="DQ8" s="988" t="s">
        <v>480</v>
      </c>
      <c r="DR8" s="989"/>
      <c r="DS8" s="989"/>
      <c r="DT8" s="989"/>
      <c r="DU8" s="990"/>
      <c r="DV8" s="991"/>
      <c r="DW8" s="992"/>
      <c r="DX8" s="992"/>
      <c r="DY8" s="992"/>
      <c r="DZ8" s="993"/>
      <c r="EA8" s="205"/>
    </row>
    <row r="9" spans="1:131" s="206" customFormat="1" ht="26.25" customHeight="1">
      <c r="A9" s="212">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87" t="s">
        <v>550</v>
      </c>
      <c r="BT9" s="1088"/>
      <c r="BU9" s="1088"/>
      <c r="BV9" s="1088"/>
      <c r="BW9" s="1088"/>
      <c r="BX9" s="1088"/>
      <c r="BY9" s="1088"/>
      <c r="BZ9" s="1088"/>
      <c r="CA9" s="1088"/>
      <c r="CB9" s="1088"/>
      <c r="CC9" s="1088"/>
      <c r="CD9" s="1088"/>
      <c r="CE9" s="1088"/>
      <c r="CF9" s="1088"/>
      <c r="CG9" s="1089"/>
      <c r="CH9" s="988">
        <v>-12</v>
      </c>
      <c r="CI9" s="989"/>
      <c r="CJ9" s="989"/>
      <c r="CK9" s="989"/>
      <c r="CL9" s="990"/>
      <c r="CM9" s="988">
        <v>188</v>
      </c>
      <c r="CN9" s="989"/>
      <c r="CO9" s="989"/>
      <c r="CP9" s="989"/>
      <c r="CQ9" s="990"/>
      <c r="CR9" s="988">
        <v>89</v>
      </c>
      <c r="CS9" s="989"/>
      <c r="CT9" s="989"/>
      <c r="CU9" s="989"/>
      <c r="CV9" s="990"/>
      <c r="CW9" s="988" t="s">
        <v>480</v>
      </c>
      <c r="CX9" s="989"/>
      <c r="CY9" s="989"/>
      <c r="CZ9" s="989"/>
      <c r="DA9" s="990"/>
      <c r="DB9" s="988" t="s">
        <v>480</v>
      </c>
      <c r="DC9" s="989"/>
      <c r="DD9" s="989"/>
      <c r="DE9" s="989"/>
      <c r="DF9" s="990"/>
      <c r="DG9" s="988" t="s">
        <v>480</v>
      </c>
      <c r="DH9" s="989"/>
      <c r="DI9" s="989"/>
      <c r="DJ9" s="989"/>
      <c r="DK9" s="990"/>
      <c r="DL9" s="988" t="s">
        <v>480</v>
      </c>
      <c r="DM9" s="989"/>
      <c r="DN9" s="989"/>
      <c r="DO9" s="989"/>
      <c r="DP9" s="990"/>
      <c r="DQ9" s="988" t="s">
        <v>480</v>
      </c>
      <c r="DR9" s="989"/>
      <c r="DS9" s="989"/>
      <c r="DT9" s="989"/>
      <c r="DU9" s="990"/>
      <c r="DV9" s="991"/>
      <c r="DW9" s="992"/>
      <c r="DX9" s="992"/>
      <c r="DY9" s="992"/>
      <c r="DZ9" s="993"/>
      <c r="EA9" s="205"/>
    </row>
    <row r="10" spans="1:131" s="206" customFormat="1" ht="26.25" customHeight="1">
      <c r="A10" s="212">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87" t="s">
        <v>548</v>
      </c>
      <c r="BT10" s="1088"/>
      <c r="BU10" s="1088"/>
      <c r="BV10" s="1088"/>
      <c r="BW10" s="1088"/>
      <c r="BX10" s="1088"/>
      <c r="BY10" s="1088"/>
      <c r="BZ10" s="1088"/>
      <c r="CA10" s="1088"/>
      <c r="CB10" s="1088"/>
      <c r="CC10" s="1088"/>
      <c r="CD10" s="1088"/>
      <c r="CE10" s="1088"/>
      <c r="CF10" s="1088"/>
      <c r="CG10" s="1089"/>
      <c r="CH10" s="988">
        <v>0</v>
      </c>
      <c r="CI10" s="989"/>
      <c r="CJ10" s="989"/>
      <c r="CK10" s="989"/>
      <c r="CL10" s="990"/>
      <c r="CM10" s="988">
        <v>18</v>
      </c>
      <c r="CN10" s="989"/>
      <c r="CO10" s="989"/>
      <c r="CP10" s="989"/>
      <c r="CQ10" s="990"/>
      <c r="CR10" s="988">
        <v>5</v>
      </c>
      <c r="CS10" s="989"/>
      <c r="CT10" s="989"/>
      <c r="CU10" s="989"/>
      <c r="CV10" s="990"/>
      <c r="CW10" s="988" t="s">
        <v>480</v>
      </c>
      <c r="CX10" s="989"/>
      <c r="CY10" s="989"/>
      <c r="CZ10" s="989"/>
      <c r="DA10" s="990"/>
      <c r="DB10" s="988" t="s">
        <v>480</v>
      </c>
      <c r="DC10" s="989"/>
      <c r="DD10" s="989"/>
      <c r="DE10" s="989"/>
      <c r="DF10" s="990"/>
      <c r="DG10" s="988" t="s">
        <v>480</v>
      </c>
      <c r="DH10" s="989"/>
      <c r="DI10" s="989"/>
      <c r="DJ10" s="989"/>
      <c r="DK10" s="990"/>
      <c r="DL10" s="988" t="s">
        <v>480</v>
      </c>
      <c r="DM10" s="989"/>
      <c r="DN10" s="989"/>
      <c r="DO10" s="989"/>
      <c r="DP10" s="990"/>
      <c r="DQ10" s="988" t="s">
        <v>480</v>
      </c>
      <c r="DR10" s="989"/>
      <c r="DS10" s="989"/>
      <c r="DT10" s="989"/>
      <c r="DU10" s="990"/>
      <c r="DV10" s="991"/>
      <c r="DW10" s="992"/>
      <c r="DX10" s="992"/>
      <c r="DY10" s="992"/>
      <c r="DZ10" s="993"/>
      <c r="EA10" s="205"/>
    </row>
    <row r="11" spans="1:131" s="206" customFormat="1" ht="26.25" customHeight="1">
      <c r="A11" s="212">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7">
        <v>22656</v>
      </c>
      <c r="R23" s="1068"/>
      <c r="S23" s="1068"/>
      <c r="T23" s="1068"/>
      <c r="U23" s="1068"/>
      <c r="V23" s="1068">
        <v>21006</v>
      </c>
      <c r="W23" s="1068"/>
      <c r="X23" s="1068"/>
      <c r="Y23" s="1068"/>
      <c r="Z23" s="1068"/>
      <c r="AA23" s="1068">
        <v>1649</v>
      </c>
      <c r="AB23" s="1068"/>
      <c r="AC23" s="1068"/>
      <c r="AD23" s="1068"/>
      <c r="AE23" s="1069"/>
      <c r="AF23" s="1070">
        <v>1554</v>
      </c>
      <c r="AG23" s="1068"/>
      <c r="AH23" s="1068"/>
      <c r="AI23" s="1068"/>
      <c r="AJ23" s="1071"/>
      <c r="AK23" s="1072"/>
      <c r="AL23" s="1073"/>
      <c r="AM23" s="1073"/>
      <c r="AN23" s="1073"/>
      <c r="AO23" s="1073"/>
      <c r="AP23" s="1068">
        <v>19845</v>
      </c>
      <c r="AQ23" s="1068"/>
      <c r="AR23" s="1068"/>
      <c r="AS23" s="1068"/>
      <c r="AT23" s="1068"/>
      <c r="AU23" s="1074"/>
      <c r="AV23" s="1074"/>
      <c r="AW23" s="1074"/>
      <c r="AX23" s="1074"/>
      <c r="AY23" s="1075"/>
      <c r="AZ23" s="1064" t="s">
        <v>113</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349</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356</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380</v>
      </c>
      <c r="C28" s="1050"/>
      <c r="D28" s="1050"/>
      <c r="E28" s="1050"/>
      <c r="F28" s="1050"/>
      <c r="G28" s="1050"/>
      <c r="H28" s="1050"/>
      <c r="I28" s="1050"/>
      <c r="J28" s="1050"/>
      <c r="K28" s="1050"/>
      <c r="L28" s="1050"/>
      <c r="M28" s="1050"/>
      <c r="N28" s="1050"/>
      <c r="O28" s="1050"/>
      <c r="P28" s="1051"/>
      <c r="Q28" s="1052">
        <v>3767</v>
      </c>
      <c r="R28" s="1053"/>
      <c r="S28" s="1053"/>
      <c r="T28" s="1053"/>
      <c r="U28" s="1053"/>
      <c r="V28" s="1053">
        <v>3410</v>
      </c>
      <c r="W28" s="1053"/>
      <c r="X28" s="1053"/>
      <c r="Y28" s="1053"/>
      <c r="Z28" s="1053"/>
      <c r="AA28" s="1053">
        <v>357</v>
      </c>
      <c r="AB28" s="1053"/>
      <c r="AC28" s="1053"/>
      <c r="AD28" s="1053"/>
      <c r="AE28" s="1054"/>
      <c r="AF28" s="1055">
        <v>357</v>
      </c>
      <c r="AG28" s="1053"/>
      <c r="AH28" s="1053"/>
      <c r="AI28" s="1053"/>
      <c r="AJ28" s="1056"/>
      <c r="AK28" s="1057">
        <v>281</v>
      </c>
      <c r="AL28" s="1045"/>
      <c r="AM28" s="1045"/>
      <c r="AN28" s="1045"/>
      <c r="AO28" s="1045"/>
      <c r="AP28" s="1045" t="s">
        <v>480</v>
      </c>
      <c r="AQ28" s="1045"/>
      <c r="AR28" s="1045"/>
      <c r="AS28" s="1045"/>
      <c r="AT28" s="1045"/>
      <c r="AU28" s="1045" t="s">
        <v>480</v>
      </c>
      <c r="AV28" s="1045"/>
      <c r="AW28" s="1045"/>
      <c r="AX28" s="1045"/>
      <c r="AY28" s="1045"/>
      <c r="AZ28" s="1046" t="s">
        <v>480</v>
      </c>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6" t="s">
        <v>381</v>
      </c>
      <c r="C29" s="1037"/>
      <c r="D29" s="1037"/>
      <c r="E29" s="1037"/>
      <c r="F29" s="1037"/>
      <c r="G29" s="1037"/>
      <c r="H29" s="1037"/>
      <c r="I29" s="1037"/>
      <c r="J29" s="1037"/>
      <c r="K29" s="1037"/>
      <c r="L29" s="1037"/>
      <c r="M29" s="1037"/>
      <c r="N29" s="1037"/>
      <c r="O29" s="1037"/>
      <c r="P29" s="1038"/>
      <c r="Q29" s="1042">
        <v>347</v>
      </c>
      <c r="R29" s="1043"/>
      <c r="S29" s="1043"/>
      <c r="T29" s="1043"/>
      <c r="U29" s="1043"/>
      <c r="V29" s="1043">
        <v>345</v>
      </c>
      <c r="W29" s="1043"/>
      <c r="X29" s="1043"/>
      <c r="Y29" s="1043"/>
      <c r="Z29" s="1043"/>
      <c r="AA29" s="1043">
        <v>2</v>
      </c>
      <c r="AB29" s="1043"/>
      <c r="AC29" s="1043"/>
      <c r="AD29" s="1043"/>
      <c r="AE29" s="1044"/>
      <c r="AF29" s="1018">
        <v>2</v>
      </c>
      <c r="AG29" s="1019"/>
      <c r="AH29" s="1019"/>
      <c r="AI29" s="1019"/>
      <c r="AJ29" s="1020"/>
      <c r="AK29" s="977">
        <v>87</v>
      </c>
      <c r="AL29" s="965"/>
      <c r="AM29" s="965"/>
      <c r="AN29" s="965"/>
      <c r="AO29" s="965"/>
      <c r="AP29" s="965" t="s">
        <v>480</v>
      </c>
      <c r="AQ29" s="965"/>
      <c r="AR29" s="965"/>
      <c r="AS29" s="965"/>
      <c r="AT29" s="965"/>
      <c r="AU29" s="965" t="s">
        <v>480</v>
      </c>
      <c r="AV29" s="965"/>
      <c r="AW29" s="965"/>
      <c r="AX29" s="965"/>
      <c r="AY29" s="965"/>
      <c r="AZ29" s="1041" t="s">
        <v>480</v>
      </c>
      <c r="BA29" s="1041"/>
      <c r="BB29" s="1041"/>
      <c r="BC29" s="1041"/>
      <c r="BD29" s="1041"/>
      <c r="BE29" s="1031"/>
      <c r="BF29" s="1031"/>
      <c r="BG29" s="1031"/>
      <c r="BH29" s="1031"/>
      <c r="BI29" s="1032"/>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6" t="s">
        <v>382</v>
      </c>
      <c r="C30" s="1037"/>
      <c r="D30" s="1037"/>
      <c r="E30" s="1037"/>
      <c r="F30" s="1037"/>
      <c r="G30" s="1037"/>
      <c r="H30" s="1037"/>
      <c r="I30" s="1037"/>
      <c r="J30" s="1037"/>
      <c r="K30" s="1037"/>
      <c r="L30" s="1037"/>
      <c r="M30" s="1037"/>
      <c r="N30" s="1037"/>
      <c r="O30" s="1037"/>
      <c r="P30" s="1038"/>
      <c r="Q30" s="1042">
        <v>3957</v>
      </c>
      <c r="R30" s="1043"/>
      <c r="S30" s="1043"/>
      <c r="T30" s="1043"/>
      <c r="U30" s="1043"/>
      <c r="V30" s="1043">
        <v>3894</v>
      </c>
      <c r="W30" s="1043"/>
      <c r="X30" s="1043"/>
      <c r="Y30" s="1043"/>
      <c r="Z30" s="1043"/>
      <c r="AA30" s="1043">
        <v>63</v>
      </c>
      <c r="AB30" s="1043"/>
      <c r="AC30" s="1043"/>
      <c r="AD30" s="1043"/>
      <c r="AE30" s="1044"/>
      <c r="AF30" s="1018">
        <v>63</v>
      </c>
      <c r="AG30" s="1019"/>
      <c r="AH30" s="1019"/>
      <c r="AI30" s="1019"/>
      <c r="AJ30" s="1020"/>
      <c r="AK30" s="977">
        <v>559</v>
      </c>
      <c r="AL30" s="965"/>
      <c r="AM30" s="965"/>
      <c r="AN30" s="965"/>
      <c r="AO30" s="965"/>
      <c r="AP30" s="965" t="s">
        <v>480</v>
      </c>
      <c r="AQ30" s="965"/>
      <c r="AR30" s="965"/>
      <c r="AS30" s="965"/>
      <c r="AT30" s="965"/>
      <c r="AU30" s="965" t="s">
        <v>480</v>
      </c>
      <c r="AV30" s="965"/>
      <c r="AW30" s="965"/>
      <c r="AX30" s="965"/>
      <c r="AY30" s="965"/>
      <c r="AZ30" s="1041" t="s">
        <v>480</v>
      </c>
      <c r="BA30" s="1041"/>
      <c r="BB30" s="1041"/>
      <c r="BC30" s="1041"/>
      <c r="BD30" s="1041"/>
      <c r="BE30" s="1031"/>
      <c r="BF30" s="1031"/>
      <c r="BG30" s="1031"/>
      <c r="BH30" s="1031"/>
      <c r="BI30" s="1032"/>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6" t="s">
        <v>383</v>
      </c>
      <c r="C31" s="1037"/>
      <c r="D31" s="1037"/>
      <c r="E31" s="1037"/>
      <c r="F31" s="1037"/>
      <c r="G31" s="1037"/>
      <c r="H31" s="1037"/>
      <c r="I31" s="1037"/>
      <c r="J31" s="1037"/>
      <c r="K31" s="1037"/>
      <c r="L31" s="1037"/>
      <c r="M31" s="1037"/>
      <c r="N31" s="1037"/>
      <c r="O31" s="1037"/>
      <c r="P31" s="1038"/>
      <c r="Q31" s="1042">
        <v>651</v>
      </c>
      <c r="R31" s="1043"/>
      <c r="S31" s="1043"/>
      <c r="T31" s="1043"/>
      <c r="U31" s="1043"/>
      <c r="V31" s="1043">
        <v>551</v>
      </c>
      <c r="W31" s="1043"/>
      <c r="X31" s="1043"/>
      <c r="Y31" s="1043"/>
      <c r="Z31" s="1043"/>
      <c r="AA31" s="1043">
        <v>100</v>
      </c>
      <c r="AB31" s="1043"/>
      <c r="AC31" s="1043"/>
      <c r="AD31" s="1043"/>
      <c r="AE31" s="1044"/>
      <c r="AF31" s="1018">
        <v>859</v>
      </c>
      <c r="AG31" s="1019"/>
      <c r="AH31" s="1019"/>
      <c r="AI31" s="1019"/>
      <c r="AJ31" s="1020"/>
      <c r="AK31" s="977">
        <v>146</v>
      </c>
      <c r="AL31" s="965"/>
      <c r="AM31" s="965"/>
      <c r="AN31" s="965"/>
      <c r="AO31" s="965"/>
      <c r="AP31" s="965">
        <v>2672</v>
      </c>
      <c r="AQ31" s="965"/>
      <c r="AR31" s="965"/>
      <c r="AS31" s="965"/>
      <c r="AT31" s="965"/>
      <c r="AU31" s="965">
        <v>115</v>
      </c>
      <c r="AV31" s="965"/>
      <c r="AW31" s="965"/>
      <c r="AX31" s="965"/>
      <c r="AY31" s="965"/>
      <c r="AZ31" s="1041" t="s">
        <v>480</v>
      </c>
      <c r="BA31" s="1041"/>
      <c r="BB31" s="1041"/>
      <c r="BC31" s="1041"/>
      <c r="BD31" s="1041"/>
      <c r="BE31" s="1031" t="s">
        <v>384</v>
      </c>
      <c r="BF31" s="1031"/>
      <c r="BG31" s="1031"/>
      <c r="BH31" s="1031"/>
      <c r="BI31" s="1032"/>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6" t="s">
        <v>385</v>
      </c>
      <c r="C32" s="1037"/>
      <c r="D32" s="1037"/>
      <c r="E32" s="1037"/>
      <c r="F32" s="1037"/>
      <c r="G32" s="1037"/>
      <c r="H32" s="1037"/>
      <c r="I32" s="1037"/>
      <c r="J32" s="1037"/>
      <c r="K32" s="1037"/>
      <c r="L32" s="1037"/>
      <c r="M32" s="1037"/>
      <c r="N32" s="1037"/>
      <c r="O32" s="1037"/>
      <c r="P32" s="1038"/>
      <c r="Q32" s="1042">
        <v>893</v>
      </c>
      <c r="R32" s="1043"/>
      <c r="S32" s="1043"/>
      <c r="T32" s="1043"/>
      <c r="U32" s="1043"/>
      <c r="V32" s="1043">
        <v>925</v>
      </c>
      <c r="W32" s="1043"/>
      <c r="X32" s="1043"/>
      <c r="Y32" s="1043"/>
      <c r="Z32" s="1043"/>
      <c r="AA32" s="1043">
        <v>-32</v>
      </c>
      <c r="AB32" s="1043"/>
      <c r="AC32" s="1043"/>
      <c r="AD32" s="1043"/>
      <c r="AE32" s="1044"/>
      <c r="AF32" s="1018">
        <v>918</v>
      </c>
      <c r="AG32" s="1019"/>
      <c r="AH32" s="1019"/>
      <c r="AI32" s="1019"/>
      <c r="AJ32" s="1020"/>
      <c r="AK32" s="977" t="s">
        <v>534</v>
      </c>
      <c r="AL32" s="965"/>
      <c r="AM32" s="965"/>
      <c r="AN32" s="965"/>
      <c r="AO32" s="965"/>
      <c r="AP32" s="965">
        <v>773</v>
      </c>
      <c r="AQ32" s="965"/>
      <c r="AR32" s="965"/>
      <c r="AS32" s="965"/>
      <c r="AT32" s="965"/>
      <c r="AU32" s="965" t="s">
        <v>480</v>
      </c>
      <c r="AV32" s="965"/>
      <c r="AW32" s="965"/>
      <c r="AX32" s="965"/>
      <c r="AY32" s="965"/>
      <c r="AZ32" s="1041" t="s">
        <v>480</v>
      </c>
      <c r="BA32" s="1041"/>
      <c r="BB32" s="1041"/>
      <c r="BC32" s="1041"/>
      <c r="BD32" s="1041"/>
      <c r="BE32" s="1031" t="s">
        <v>384</v>
      </c>
      <c r="BF32" s="1031"/>
      <c r="BG32" s="1031"/>
      <c r="BH32" s="1031"/>
      <c r="BI32" s="1032"/>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6" t="s">
        <v>386</v>
      </c>
      <c r="C33" s="1037"/>
      <c r="D33" s="1037"/>
      <c r="E33" s="1037"/>
      <c r="F33" s="1037"/>
      <c r="G33" s="1037"/>
      <c r="H33" s="1037"/>
      <c r="I33" s="1037"/>
      <c r="J33" s="1037"/>
      <c r="K33" s="1037"/>
      <c r="L33" s="1037"/>
      <c r="M33" s="1037"/>
      <c r="N33" s="1037"/>
      <c r="O33" s="1037"/>
      <c r="P33" s="1038"/>
      <c r="Q33" s="1042">
        <v>826</v>
      </c>
      <c r="R33" s="1043"/>
      <c r="S33" s="1043"/>
      <c r="T33" s="1043"/>
      <c r="U33" s="1043"/>
      <c r="V33" s="1043">
        <v>958</v>
      </c>
      <c r="W33" s="1043"/>
      <c r="X33" s="1043"/>
      <c r="Y33" s="1043"/>
      <c r="Z33" s="1043"/>
      <c r="AA33" s="1043">
        <v>-131</v>
      </c>
      <c r="AB33" s="1043"/>
      <c r="AC33" s="1043"/>
      <c r="AD33" s="1043"/>
      <c r="AE33" s="1044"/>
      <c r="AF33" s="1018">
        <v>419</v>
      </c>
      <c r="AG33" s="1019"/>
      <c r="AH33" s="1019"/>
      <c r="AI33" s="1019"/>
      <c r="AJ33" s="1020"/>
      <c r="AK33" s="977">
        <v>1023</v>
      </c>
      <c r="AL33" s="965"/>
      <c r="AM33" s="965"/>
      <c r="AN33" s="965"/>
      <c r="AO33" s="965"/>
      <c r="AP33" s="965">
        <v>9900</v>
      </c>
      <c r="AQ33" s="965"/>
      <c r="AR33" s="965"/>
      <c r="AS33" s="965"/>
      <c r="AT33" s="965"/>
      <c r="AU33" s="965">
        <v>8811</v>
      </c>
      <c r="AV33" s="965"/>
      <c r="AW33" s="965"/>
      <c r="AX33" s="965"/>
      <c r="AY33" s="965"/>
      <c r="AZ33" s="1041" t="s">
        <v>480</v>
      </c>
      <c r="BA33" s="1041"/>
      <c r="BB33" s="1041"/>
      <c r="BC33" s="1041"/>
      <c r="BD33" s="1041"/>
      <c r="BE33" s="1031" t="s">
        <v>384</v>
      </c>
      <c r="BF33" s="1031"/>
      <c r="BG33" s="1031"/>
      <c r="BH33" s="1031"/>
      <c r="BI33" s="1032"/>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6" t="s">
        <v>387</v>
      </c>
      <c r="C34" s="1037"/>
      <c r="D34" s="1037"/>
      <c r="E34" s="1037"/>
      <c r="F34" s="1037"/>
      <c r="G34" s="1037"/>
      <c r="H34" s="1037"/>
      <c r="I34" s="1037"/>
      <c r="J34" s="1037"/>
      <c r="K34" s="1037"/>
      <c r="L34" s="1037"/>
      <c r="M34" s="1037"/>
      <c r="N34" s="1037"/>
      <c r="O34" s="1037"/>
      <c r="P34" s="1038"/>
      <c r="Q34" s="1042">
        <v>226</v>
      </c>
      <c r="R34" s="1043"/>
      <c r="S34" s="1043"/>
      <c r="T34" s="1043"/>
      <c r="U34" s="1043"/>
      <c r="V34" s="1043">
        <v>313</v>
      </c>
      <c r="W34" s="1043"/>
      <c r="X34" s="1043"/>
      <c r="Y34" s="1043"/>
      <c r="Z34" s="1043"/>
      <c r="AA34" s="1043">
        <v>-86</v>
      </c>
      <c r="AB34" s="1043"/>
      <c r="AC34" s="1043"/>
      <c r="AD34" s="1043"/>
      <c r="AE34" s="1044"/>
      <c r="AF34" s="1018">
        <v>187</v>
      </c>
      <c r="AG34" s="1019"/>
      <c r="AH34" s="1019"/>
      <c r="AI34" s="1019"/>
      <c r="AJ34" s="1020"/>
      <c r="AK34" s="977">
        <v>300</v>
      </c>
      <c r="AL34" s="965"/>
      <c r="AM34" s="965"/>
      <c r="AN34" s="965"/>
      <c r="AO34" s="965"/>
      <c r="AP34" s="965">
        <v>4207</v>
      </c>
      <c r="AQ34" s="965"/>
      <c r="AR34" s="965"/>
      <c r="AS34" s="965"/>
      <c r="AT34" s="965"/>
      <c r="AU34" s="965">
        <v>3420</v>
      </c>
      <c r="AV34" s="965"/>
      <c r="AW34" s="965"/>
      <c r="AX34" s="965"/>
      <c r="AY34" s="965"/>
      <c r="AZ34" s="1041" t="s">
        <v>480</v>
      </c>
      <c r="BA34" s="1041"/>
      <c r="BB34" s="1041"/>
      <c r="BC34" s="1041"/>
      <c r="BD34" s="1041"/>
      <c r="BE34" s="1031" t="s">
        <v>384</v>
      </c>
      <c r="BF34" s="1031"/>
      <c r="BG34" s="1031"/>
      <c r="BH34" s="1031"/>
      <c r="BI34" s="1032"/>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6" t="s">
        <v>388</v>
      </c>
      <c r="C35" s="1037"/>
      <c r="D35" s="1037"/>
      <c r="E35" s="1037"/>
      <c r="F35" s="1037"/>
      <c r="G35" s="1037"/>
      <c r="H35" s="1037"/>
      <c r="I35" s="1037"/>
      <c r="J35" s="1037"/>
      <c r="K35" s="1037"/>
      <c r="L35" s="1037"/>
      <c r="M35" s="1037"/>
      <c r="N35" s="1037"/>
      <c r="O35" s="1037"/>
      <c r="P35" s="1038"/>
      <c r="Q35" s="1042">
        <v>368</v>
      </c>
      <c r="R35" s="1043"/>
      <c r="S35" s="1043"/>
      <c r="T35" s="1043"/>
      <c r="U35" s="1043"/>
      <c r="V35" s="1043">
        <v>368</v>
      </c>
      <c r="W35" s="1043"/>
      <c r="X35" s="1043"/>
      <c r="Y35" s="1043"/>
      <c r="Z35" s="1043"/>
      <c r="AA35" s="1043">
        <v>1</v>
      </c>
      <c r="AB35" s="1043"/>
      <c r="AC35" s="1043"/>
      <c r="AD35" s="1043"/>
      <c r="AE35" s="1044"/>
      <c r="AF35" s="1018">
        <v>1</v>
      </c>
      <c r="AG35" s="1019"/>
      <c r="AH35" s="1019"/>
      <c r="AI35" s="1019"/>
      <c r="AJ35" s="1020"/>
      <c r="AK35" s="977">
        <v>188</v>
      </c>
      <c r="AL35" s="965"/>
      <c r="AM35" s="965"/>
      <c r="AN35" s="965"/>
      <c r="AO35" s="965"/>
      <c r="AP35" s="965">
        <v>2057</v>
      </c>
      <c r="AQ35" s="965"/>
      <c r="AR35" s="965"/>
      <c r="AS35" s="965"/>
      <c r="AT35" s="965"/>
      <c r="AU35" s="965">
        <v>934</v>
      </c>
      <c r="AV35" s="965"/>
      <c r="AW35" s="965"/>
      <c r="AX35" s="965"/>
      <c r="AY35" s="965"/>
      <c r="AZ35" s="1041" t="s">
        <v>480</v>
      </c>
      <c r="BA35" s="1041"/>
      <c r="BB35" s="1041"/>
      <c r="BC35" s="1041"/>
      <c r="BD35" s="1041"/>
      <c r="BE35" s="1031" t="s">
        <v>389</v>
      </c>
      <c r="BF35" s="1031"/>
      <c r="BG35" s="1031"/>
      <c r="BH35" s="1031"/>
      <c r="BI35" s="1032"/>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6" t="s">
        <v>390</v>
      </c>
      <c r="C36" s="1037"/>
      <c r="D36" s="1037"/>
      <c r="E36" s="1037"/>
      <c r="F36" s="1037"/>
      <c r="G36" s="1037"/>
      <c r="H36" s="1037"/>
      <c r="I36" s="1037"/>
      <c r="J36" s="1037"/>
      <c r="K36" s="1037"/>
      <c r="L36" s="1037"/>
      <c r="M36" s="1037"/>
      <c r="N36" s="1037"/>
      <c r="O36" s="1037"/>
      <c r="P36" s="1038"/>
      <c r="Q36" s="1042">
        <v>5</v>
      </c>
      <c r="R36" s="1043"/>
      <c r="S36" s="1043"/>
      <c r="T36" s="1043"/>
      <c r="U36" s="1043"/>
      <c r="V36" s="1043">
        <v>5</v>
      </c>
      <c r="W36" s="1043"/>
      <c r="X36" s="1043"/>
      <c r="Y36" s="1043"/>
      <c r="Z36" s="1043"/>
      <c r="AA36" s="1043">
        <v>0</v>
      </c>
      <c r="AB36" s="1043"/>
      <c r="AC36" s="1043"/>
      <c r="AD36" s="1043"/>
      <c r="AE36" s="1044"/>
      <c r="AF36" s="1018">
        <v>220</v>
      </c>
      <c r="AG36" s="1019"/>
      <c r="AH36" s="1019"/>
      <c r="AI36" s="1019"/>
      <c r="AJ36" s="1020"/>
      <c r="AK36" s="977">
        <v>2</v>
      </c>
      <c r="AL36" s="965"/>
      <c r="AM36" s="965"/>
      <c r="AN36" s="965"/>
      <c r="AO36" s="965"/>
      <c r="AP36" s="965" t="s">
        <v>480</v>
      </c>
      <c r="AQ36" s="965"/>
      <c r="AR36" s="965"/>
      <c r="AS36" s="965"/>
      <c r="AT36" s="965"/>
      <c r="AU36" s="965" t="s">
        <v>480</v>
      </c>
      <c r="AV36" s="965"/>
      <c r="AW36" s="965"/>
      <c r="AX36" s="965"/>
      <c r="AY36" s="965"/>
      <c r="AZ36" s="1041" t="s">
        <v>480</v>
      </c>
      <c r="BA36" s="1041"/>
      <c r="BB36" s="1041"/>
      <c r="BC36" s="1041"/>
      <c r="BD36" s="1041"/>
      <c r="BE36" s="1031" t="s">
        <v>389</v>
      </c>
      <c r="BF36" s="1031"/>
      <c r="BG36" s="1031"/>
      <c r="BH36" s="1031"/>
      <c r="BI36" s="1032"/>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7"/>
      <c r="AL37" s="965"/>
      <c r="AM37" s="965"/>
      <c r="AN37" s="965"/>
      <c r="AO37" s="965"/>
      <c r="AP37" s="965"/>
      <c r="AQ37" s="965"/>
      <c r="AR37" s="965"/>
      <c r="AS37" s="965"/>
      <c r="AT37" s="965"/>
      <c r="AU37" s="965"/>
      <c r="AV37" s="965"/>
      <c r="AW37" s="965"/>
      <c r="AX37" s="965"/>
      <c r="AY37" s="965"/>
      <c r="AZ37" s="1041"/>
      <c r="BA37" s="1041"/>
      <c r="BB37" s="1041"/>
      <c r="BC37" s="1041"/>
      <c r="BD37" s="1041"/>
      <c r="BE37" s="1031"/>
      <c r="BF37" s="1031"/>
      <c r="BG37" s="1031"/>
      <c r="BH37" s="1031"/>
      <c r="BI37" s="1032"/>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7"/>
      <c r="AL38" s="965"/>
      <c r="AM38" s="965"/>
      <c r="AN38" s="965"/>
      <c r="AO38" s="965"/>
      <c r="AP38" s="965"/>
      <c r="AQ38" s="965"/>
      <c r="AR38" s="965"/>
      <c r="AS38" s="965"/>
      <c r="AT38" s="965"/>
      <c r="AU38" s="965"/>
      <c r="AV38" s="965"/>
      <c r="AW38" s="965"/>
      <c r="AX38" s="965"/>
      <c r="AY38" s="965"/>
      <c r="AZ38" s="1041"/>
      <c r="BA38" s="1041"/>
      <c r="BB38" s="1041"/>
      <c r="BC38" s="1041"/>
      <c r="BD38" s="1041"/>
      <c r="BE38" s="1031"/>
      <c r="BF38" s="1031"/>
      <c r="BG38" s="1031"/>
      <c r="BH38" s="1031"/>
      <c r="BI38" s="1032"/>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7"/>
      <c r="AL39" s="965"/>
      <c r="AM39" s="965"/>
      <c r="AN39" s="965"/>
      <c r="AO39" s="965"/>
      <c r="AP39" s="965"/>
      <c r="AQ39" s="965"/>
      <c r="AR39" s="965"/>
      <c r="AS39" s="965"/>
      <c r="AT39" s="965"/>
      <c r="AU39" s="965"/>
      <c r="AV39" s="965"/>
      <c r="AW39" s="965"/>
      <c r="AX39" s="965"/>
      <c r="AY39" s="965"/>
      <c r="AZ39" s="1041"/>
      <c r="BA39" s="1041"/>
      <c r="BB39" s="1041"/>
      <c r="BC39" s="1041"/>
      <c r="BD39" s="1041"/>
      <c r="BE39" s="1031"/>
      <c r="BF39" s="1031"/>
      <c r="BG39" s="1031"/>
      <c r="BH39" s="1031"/>
      <c r="BI39" s="1032"/>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7"/>
      <c r="AL40" s="965"/>
      <c r="AM40" s="965"/>
      <c r="AN40" s="965"/>
      <c r="AO40" s="965"/>
      <c r="AP40" s="965"/>
      <c r="AQ40" s="965"/>
      <c r="AR40" s="965"/>
      <c r="AS40" s="965"/>
      <c r="AT40" s="965"/>
      <c r="AU40" s="965"/>
      <c r="AV40" s="965"/>
      <c r="AW40" s="965"/>
      <c r="AX40" s="965"/>
      <c r="AY40" s="965"/>
      <c r="AZ40" s="1041"/>
      <c r="BA40" s="1041"/>
      <c r="BB40" s="1041"/>
      <c r="BC40" s="1041"/>
      <c r="BD40" s="1041"/>
      <c r="BE40" s="1031"/>
      <c r="BF40" s="1031"/>
      <c r="BG40" s="1031"/>
      <c r="BH40" s="1031"/>
      <c r="BI40" s="1032"/>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7"/>
      <c r="AL41" s="965"/>
      <c r="AM41" s="965"/>
      <c r="AN41" s="965"/>
      <c r="AO41" s="965"/>
      <c r="AP41" s="965"/>
      <c r="AQ41" s="965"/>
      <c r="AR41" s="965"/>
      <c r="AS41" s="965"/>
      <c r="AT41" s="965"/>
      <c r="AU41" s="965"/>
      <c r="AV41" s="965"/>
      <c r="AW41" s="965"/>
      <c r="AX41" s="965"/>
      <c r="AY41" s="965"/>
      <c r="AZ41" s="1041"/>
      <c r="BA41" s="1041"/>
      <c r="BB41" s="1041"/>
      <c r="BC41" s="1041"/>
      <c r="BD41" s="1041"/>
      <c r="BE41" s="1031"/>
      <c r="BF41" s="1031"/>
      <c r="BG41" s="1031"/>
      <c r="BH41" s="1031"/>
      <c r="BI41" s="1032"/>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7"/>
      <c r="AL42" s="965"/>
      <c r="AM42" s="965"/>
      <c r="AN42" s="965"/>
      <c r="AO42" s="965"/>
      <c r="AP42" s="965"/>
      <c r="AQ42" s="965"/>
      <c r="AR42" s="965"/>
      <c r="AS42" s="965"/>
      <c r="AT42" s="965"/>
      <c r="AU42" s="965"/>
      <c r="AV42" s="965"/>
      <c r="AW42" s="965"/>
      <c r="AX42" s="965"/>
      <c r="AY42" s="965"/>
      <c r="AZ42" s="1041"/>
      <c r="BA42" s="1041"/>
      <c r="BB42" s="1041"/>
      <c r="BC42" s="1041"/>
      <c r="BD42" s="1041"/>
      <c r="BE42" s="1031"/>
      <c r="BF42" s="1031"/>
      <c r="BG42" s="1031"/>
      <c r="BH42" s="1031"/>
      <c r="BI42" s="1032"/>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7"/>
      <c r="AL43" s="965"/>
      <c r="AM43" s="965"/>
      <c r="AN43" s="965"/>
      <c r="AO43" s="965"/>
      <c r="AP43" s="965"/>
      <c r="AQ43" s="965"/>
      <c r="AR43" s="965"/>
      <c r="AS43" s="965"/>
      <c r="AT43" s="965"/>
      <c r="AU43" s="965"/>
      <c r="AV43" s="965"/>
      <c r="AW43" s="965"/>
      <c r="AX43" s="965"/>
      <c r="AY43" s="965"/>
      <c r="AZ43" s="1041"/>
      <c r="BA43" s="1041"/>
      <c r="BB43" s="1041"/>
      <c r="BC43" s="1041"/>
      <c r="BD43" s="1041"/>
      <c r="BE43" s="1031"/>
      <c r="BF43" s="1031"/>
      <c r="BG43" s="1031"/>
      <c r="BH43" s="1031"/>
      <c r="BI43" s="1032"/>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7"/>
      <c r="AL44" s="965"/>
      <c r="AM44" s="965"/>
      <c r="AN44" s="965"/>
      <c r="AO44" s="965"/>
      <c r="AP44" s="965"/>
      <c r="AQ44" s="965"/>
      <c r="AR44" s="965"/>
      <c r="AS44" s="965"/>
      <c r="AT44" s="965"/>
      <c r="AU44" s="965"/>
      <c r="AV44" s="965"/>
      <c r="AW44" s="965"/>
      <c r="AX44" s="965"/>
      <c r="AY44" s="965"/>
      <c r="AZ44" s="1041"/>
      <c r="BA44" s="1041"/>
      <c r="BB44" s="1041"/>
      <c r="BC44" s="1041"/>
      <c r="BD44" s="1041"/>
      <c r="BE44" s="1031"/>
      <c r="BF44" s="1031"/>
      <c r="BG44" s="1031"/>
      <c r="BH44" s="1031"/>
      <c r="BI44" s="1032"/>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7"/>
      <c r="AL45" s="965"/>
      <c r="AM45" s="965"/>
      <c r="AN45" s="965"/>
      <c r="AO45" s="965"/>
      <c r="AP45" s="965"/>
      <c r="AQ45" s="965"/>
      <c r="AR45" s="965"/>
      <c r="AS45" s="965"/>
      <c r="AT45" s="965"/>
      <c r="AU45" s="965"/>
      <c r="AV45" s="965"/>
      <c r="AW45" s="965"/>
      <c r="AX45" s="965"/>
      <c r="AY45" s="965"/>
      <c r="AZ45" s="1041"/>
      <c r="BA45" s="1041"/>
      <c r="BB45" s="1041"/>
      <c r="BC45" s="1041"/>
      <c r="BD45" s="1041"/>
      <c r="BE45" s="1031"/>
      <c r="BF45" s="1031"/>
      <c r="BG45" s="1031"/>
      <c r="BH45" s="1031"/>
      <c r="BI45" s="1032"/>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7"/>
      <c r="AL46" s="965"/>
      <c r="AM46" s="965"/>
      <c r="AN46" s="965"/>
      <c r="AO46" s="965"/>
      <c r="AP46" s="965"/>
      <c r="AQ46" s="965"/>
      <c r="AR46" s="965"/>
      <c r="AS46" s="965"/>
      <c r="AT46" s="965"/>
      <c r="AU46" s="965"/>
      <c r="AV46" s="965"/>
      <c r="AW46" s="965"/>
      <c r="AX46" s="965"/>
      <c r="AY46" s="965"/>
      <c r="AZ46" s="1041"/>
      <c r="BA46" s="1041"/>
      <c r="BB46" s="1041"/>
      <c r="BC46" s="1041"/>
      <c r="BD46" s="1041"/>
      <c r="BE46" s="1031"/>
      <c r="BF46" s="1031"/>
      <c r="BG46" s="1031"/>
      <c r="BH46" s="1031"/>
      <c r="BI46" s="1032"/>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7"/>
      <c r="AL47" s="965"/>
      <c r="AM47" s="965"/>
      <c r="AN47" s="965"/>
      <c r="AO47" s="965"/>
      <c r="AP47" s="965"/>
      <c r="AQ47" s="965"/>
      <c r="AR47" s="965"/>
      <c r="AS47" s="965"/>
      <c r="AT47" s="965"/>
      <c r="AU47" s="965"/>
      <c r="AV47" s="965"/>
      <c r="AW47" s="965"/>
      <c r="AX47" s="965"/>
      <c r="AY47" s="965"/>
      <c r="AZ47" s="1041"/>
      <c r="BA47" s="1041"/>
      <c r="BB47" s="1041"/>
      <c r="BC47" s="1041"/>
      <c r="BD47" s="1041"/>
      <c r="BE47" s="1031"/>
      <c r="BF47" s="1031"/>
      <c r="BG47" s="1031"/>
      <c r="BH47" s="1031"/>
      <c r="BI47" s="1032"/>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7"/>
      <c r="AL48" s="965"/>
      <c r="AM48" s="965"/>
      <c r="AN48" s="965"/>
      <c r="AO48" s="965"/>
      <c r="AP48" s="965"/>
      <c r="AQ48" s="965"/>
      <c r="AR48" s="965"/>
      <c r="AS48" s="965"/>
      <c r="AT48" s="965"/>
      <c r="AU48" s="965"/>
      <c r="AV48" s="965"/>
      <c r="AW48" s="965"/>
      <c r="AX48" s="965"/>
      <c r="AY48" s="965"/>
      <c r="AZ48" s="1041"/>
      <c r="BA48" s="1041"/>
      <c r="BB48" s="1041"/>
      <c r="BC48" s="1041"/>
      <c r="BD48" s="1041"/>
      <c r="BE48" s="1031"/>
      <c r="BF48" s="1031"/>
      <c r="BG48" s="1031"/>
      <c r="BH48" s="1031"/>
      <c r="BI48" s="1032"/>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7"/>
      <c r="AL49" s="965"/>
      <c r="AM49" s="965"/>
      <c r="AN49" s="965"/>
      <c r="AO49" s="965"/>
      <c r="AP49" s="965"/>
      <c r="AQ49" s="965"/>
      <c r="AR49" s="965"/>
      <c r="AS49" s="965"/>
      <c r="AT49" s="965"/>
      <c r="AU49" s="965"/>
      <c r="AV49" s="965"/>
      <c r="AW49" s="965"/>
      <c r="AX49" s="965"/>
      <c r="AY49" s="965"/>
      <c r="AZ49" s="1041"/>
      <c r="BA49" s="1041"/>
      <c r="BB49" s="1041"/>
      <c r="BC49" s="1041"/>
      <c r="BD49" s="1041"/>
      <c r="BE49" s="1031"/>
      <c r="BF49" s="1031"/>
      <c r="BG49" s="1031"/>
      <c r="BH49" s="1031"/>
      <c r="BI49" s="1032"/>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391</v>
      </c>
      <c r="BK62" s="1034"/>
      <c r="BL62" s="1034"/>
      <c r="BM62" s="1034"/>
      <c r="BN62" s="1035"/>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368</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7"/>
      <c r="AF63" s="1028">
        <v>3025</v>
      </c>
      <c r="AG63" s="953"/>
      <c r="AH63" s="953"/>
      <c r="AI63" s="953"/>
      <c r="AJ63" s="1029"/>
      <c r="AK63" s="1030"/>
      <c r="AL63" s="957"/>
      <c r="AM63" s="957"/>
      <c r="AN63" s="957"/>
      <c r="AO63" s="957"/>
      <c r="AP63" s="953"/>
      <c r="AQ63" s="953"/>
      <c r="AR63" s="953"/>
      <c r="AS63" s="953"/>
      <c r="AT63" s="953"/>
      <c r="AU63" s="953"/>
      <c r="AV63" s="953"/>
      <c r="AW63" s="953"/>
      <c r="AX63" s="953"/>
      <c r="AY63" s="953"/>
      <c r="AZ63" s="1024"/>
      <c r="BA63" s="1024"/>
      <c r="BB63" s="1024"/>
      <c r="BC63" s="1024"/>
      <c r="BD63" s="1024"/>
      <c r="BE63" s="954"/>
      <c r="BF63" s="954"/>
      <c r="BG63" s="954"/>
      <c r="BH63" s="954"/>
      <c r="BI63" s="955"/>
      <c r="BJ63" s="1025" t="s">
        <v>113</v>
      </c>
      <c r="BK63" s="945"/>
      <c r="BL63" s="945"/>
      <c r="BM63" s="945"/>
      <c r="BN63" s="1026"/>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394</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395</v>
      </c>
      <c r="AV66" s="1001"/>
      <c r="AW66" s="1001"/>
      <c r="AX66" s="1001"/>
      <c r="AY66" s="1002"/>
      <c r="AZ66" s="1000" t="s">
        <v>356</v>
      </c>
      <c r="BA66" s="1001"/>
      <c r="BB66" s="1001"/>
      <c r="BC66" s="1001"/>
      <c r="BD66" s="1016"/>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4" t="s">
        <v>537</v>
      </c>
      <c r="C68" s="985"/>
      <c r="D68" s="985"/>
      <c r="E68" s="985"/>
      <c r="F68" s="985"/>
      <c r="G68" s="985"/>
      <c r="H68" s="985"/>
      <c r="I68" s="985"/>
      <c r="J68" s="985"/>
      <c r="K68" s="985"/>
      <c r="L68" s="985"/>
      <c r="M68" s="985"/>
      <c r="N68" s="985"/>
      <c r="O68" s="985"/>
      <c r="P68" s="986"/>
      <c r="Q68" s="987">
        <v>57</v>
      </c>
      <c r="R68" s="980"/>
      <c r="S68" s="980"/>
      <c r="T68" s="980"/>
      <c r="U68" s="981"/>
      <c r="V68" s="979">
        <v>10</v>
      </c>
      <c r="W68" s="980"/>
      <c r="X68" s="980"/>
      <c r="Y68" s="980"/>
      <c r="Z68" s="981"/>
      <c r="AA68" s="979">
        <v>47</v>
      </c>
      <c r="AB68" s="980"/>
      <c r="AC68" s="980"/>
      <c r="AD68" s="980"/>
      <c r="AE68" s="981"/>
      <c r="AF68" s="979">
        <v>47</v>
      </c>
      <c r="AG68" s="980"/>
      <c r="AH68" s="980"/>
      <c r="AI68" s="980"/>
      <c r="AJ68" s="981"/>
      <c r="AK68" s="979" t="s">
        <v>480</v>
      </c>
      <c r="AL68" s="980"/>
      <c r="AM68" s="980"/>
      <c r="AN68" s="980"/>
      <c r="AO68" s="981"/>
      <c r="AP68" s="979">
        <v>104</v>
      </c>
      <c r="AQ68" s="980"/>
      <c r="AR68" s="980"/>
      <c r="AS68" s="980"/>
      <c r="AT68" s="981"/>
      <c r="AU68" s="979" t="s">
        <v>480</v>
      </c>
      <c r="AV68" s="980"/>
      <c r="AW68" s="980"/>
      <c r="AX68" s="980"/>
      <c r="AY68" s="981"/>
      <c r="AZ68" s="982"/>
      <c r="BA68" s="982"/>
      <c r="BB68" s="982"/>
      <c r="BC68" s="982"/>
      <c r="BD68" s="983"/>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2" t="s">
        <v>538</v>
      </c>
      <c r="C69" s="973"/>
      <c r="D69" s="973"/>
      <c r="E69" s="973"/>
      <c r="F69" s="973"/>
      <c r="G69" s="973"/>
      <c r="H69" s="973"/>
      <c r="I69" s="973"/>
      <c r="J69" s="973"/>
      <c r="K69" s="973"/>
      <c r="L69" s="973"/>
      <c r="M69" s="973"/>
      <c r="N69" s="973"/>
      <c r="O69" s="973"/>
      <c r="P69" s="974"/>
      <c r="Q69" s="978">
        <v>2760</v>
      </c>
      <c r="R69" s="976"/>
      <c r="S69" s="976"/>
      <c r="T69" s="976"/>
      <c r="U69" s="977"/>
      <c r="V69" s="975">
        <v>2739</v>
      </c>
      <c r="W69" s="976"/>
      <c r="X69" s="976"/>
      <c r="Y69" s="976"/>
      <c r="Z69" s="977"/>
      <c r="AA69" s="975">
        <v>21</v>
      </c>
      <c r="AB69" s="976"/>
      <c r="AC69" s="976"/>
      <c r="AD69" s="976"/>
      <c r="AE69" s="977"/>
      <c r="AF69" s="975">
        <v>21</v>
      </c>
      <c r="AG69" s="976"/>
      <c r="AH69" s="976"/>
      <c r="AI69" s="976"/>
      <c r="AJ69" s="977"/>
      <c r="AK69" s="975">
        <v>3</v>
      </c>
      <c r="AL69" s="976"/>
      <c r="AM69" s="976"/>
      <c r="AN69" s="976"/>
      <c r="AO69" s="977"/>
      <c r="AP69" s="975">
        <v>503</v>
      </c>
      <c r="AQ69" s="976"/>
      <c r="AR69" s="976"/>
      <c r="AS69" s="976"/>
      <c r="AT69" s="977"/>
      <c r="AU69" s="975">
        <v>88</v>
      </c>
      <c r="AV69" s="976"/>
      <c r="AW69" s="976"/>
      <c r="AX69" s="976"/>
      <c r="AY69" s="977"/>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2" t="s">
        <v>539</v>
      </c>
      <c r="C70" s="973"/>
      <c r="D70" s="973"/>
      <c r="E70" s="973"/>
      <c r="F70" s="973"/>
      <c r="G70" s="973"/>
      <c r="H70" s="973"/>
      <c r="I70" s="973"/>
      <c r="J70" s="973"/>
      <c r="K70" s="973"/>
      <c r="L70" s="973"/>
      <c r="M70" s="973"/>
      <c r="N70" s="973"/>
      <c r="O70" s="973"/>
      <c r="P70" s="974"/>
      <c r="Q70" s="978">
        <v>419</v>
      </c>
      <c r="R70" s="976"/>
      <c r="S70" s="976"/>
      <c r="T70" s="976"/>
      <c r="U70" s="977"/>
      <c r="V70" s="975">
        <v>382</v>
      </c>
      <c r="W70" s="976"/>
      <c r="X70" s="976"/>
      <c r="Y70" s="976"/>
      <c r="Z70" s="977"/>
      <c r="AA70" s="975">
        <v>37</v>
      </c>
      <c r="AB70" s="976"/>
      <c r="AC70" s="976"/>
      <c r="AD70" s="976"/>
      <c r="AE70" s="977"/>
      <c r="AF70" s="975">
        <v>37</v>
      </c>
      <c r="AG70" s="976"/>
      <c r="AH70" s="976"/>
      <c r="AI70" s="976"/>
      <c r="AJ70" s="977"/>
      <c r="AK70" s="975">
        <v>104</v>
      </c>
      <c r="AL70" s="976"/>
      <c r="AM70" s="976"/>
      <c r="AN70" s="976"/>
      <c r="AO70" s="977"/>
      <c r="AP70" s="975" t="s">
        <v>480</v>
      </c>
      <c r="AQ70" s="976"/>
      <c r="AR70" s="976"/>
      <c r="AS70" s="976"/>
      <c r="AT70" s="977"/>
      <c r="AU70" s="975" t="s">
        <v>480</v>
      </c>
      <c r="AV70" s="976"/>
      <c r="AW70" s="976"/>
      <c r="AX70" s="976"/>
      <c r="AY70" s="977"/>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2" t="s">
        <v>540</v>
      </c>
      <c r="C71" s="973"/>
      <c r="D71" s="973"/>
      <c r="E71" s="973"/>
      <c r="F71" s="973"/>
      <c r="G71" s="973"/>
      <c r="H71" s="973"/>
      <c r="I71" s="973"/>
      <c r="J71" s="973"/>
      <c r="K71" s="973"/>
      <c r="L71" s="973"/>
      <c r="M71" s="973"/>
      <c r="N71" s="973"/>
      <c r="O71" s="973"/>
      <c r="P71" s="974"/>
      <c r="Q71" s="978">
        <v>7609</v>
      </c>
      <c r="R71" s="976"/>
      <c r="S71" s="976"/>
      <c r="T71" s="976"/>
      <c r="U71" s="977"/>
      <c r="V71" s="975">
        <v>7599</v>
      </c>
      <c r="W71" s="976"/>
      <c r="X71" s="976"/>
      <c r="Y71" s="976"/>
      <c r="Z71" s="977"/>
      <c r="AA71" s="975">
        <v>10</v>
      </c>
      <c r="AB71" s="976"/>
      <c r="AC71" s="976"/>
      <c r="AD71" s="976"/>
      <c r="AE71" s="977"/>
      <c r="AF71" s="975">
        <v>10</v>
      </c>
      <c r="AG71" s="976"/>
      <c r="AH71" s="976"/>
      <c r="AI71" s="976"/>
      <c r="AJ71" s="977"/>
      <c r="AK71" s="975">
        <v>1356</v>
      </c>
      <c r="AL71" s="976"/>
      <c r="AM71" s="976"/>
      <c r="AN71" s="976"/>
      <c r="AO71" s="977"/>
      <c r="AP71" s="975" t="s">
        <v>480</v>
      </c>
      <c r="AQ71" s="976"/>
      <c r="AR71" s="976"/>
      <c r="AS71" s="976"/>
      <c r="AT71" s="977"/>
      <c r="AU71" s="975" t="s">
        <v>480</v>
      </c>
      <c r="AV71" s="976"/>
      <c r="AW71" s="976"/>
      <c r="AX71" s="976"/>
      <c r="AY71" s="977"/>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2" t="s">
        <v>541</v>
      </c>
      <c r="C72" s="973"/>
      <c r="D72" s="973"/>
      <c r="E72" s="973"/>
      <c r="F72" s="973"/>
      <c r="G72" s="973"/>
      <c r="H72" s="973"/>
      <c r="I72" s="973"/>
      <c r="J72" s="973"/>
      <c r="K72" s="973"/>
      <c r="L72" s="973"/>
      <c r="M72" s="973"/>
      <c r="N72" s="973"/>
      <c r="O72" s="973"/>
      <c r="P72" s="974"/>
      <c r="Q72" s="978">
        <v>1563</v>
      </c>
      <c r="R72" s="976"/>
      <c r="S72" s="976"/>
      <c r="T72" s="976"/>
      <c r="U72" s="977"/>
      <c r="V72" s="975">
        <v>1542</v>
      </c>
      <c r="W72" s="976"/>
      <c r="X72" s="976"/>
      <c r="Y72" s="976"/>
      <c r="Z72" s="977"/>
      <c r="AA72" s="975">
        <v>20</v>
      </c>
      <c r="AB72" s="976"/>
      <c r="AC72" s="976"/>
      <c r="AD72" s="976"/>
      <c r="AE72" s="977"/>
      <c r="AF72" s="975">
        <v>20</v>
      </c>
      <c r="AG72" s="976"/>
      <c r="AH72" s="976"/>
      <c r="AI72" s="976"/>
      <c r="AJ72" s="977"/>
      <c r="AK72" s="975">
        <v>0</v>
      </c>
      <c r="AL72" s="976"/>
      <c r="AM72" s="976"/>
      <c r="AN72" s="976"/>
      <c r="AO72" s="977"/>
      <c r="AP72" s="975" t="s">
        <v>480</v>
      </c>
      <c r="AQ72" s="976"/>
      <c r="AR72" s="976"/>
      <c r="AS72" s="976"/>
      <c r="AT72" s="977"/>
      <c r="AU72" s="975" t="s">
        <v>480</v>
      </c>
      <c r="AV72" s="976"/>
      <c r="AW72" s="976"/>
      <c r="AX72" s="976"/>
      <c r="AY72" s="977"/>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2" t="s">
        <v>542</v>
      </c>
      <c r="C73" s="973"/>
      <c r="D73" s="973"/>
      <c r="E73" s="973"/>
      <c r="F73" s="973"/>
      <c r="G73" s="973"/>
      <c r="H73" s="973"/>
      <c r="I73" s="973"/>
      <c r="J73" s="973"/>
      <c r="K73" s="973"/>
      <c r="L73" s="973"/>
      <c r="M73" s="973"/>
      <c r="N73" s="973"/>
      <c r="O73" s="973"/>
      <c r="P73" s="974"/>
      <c r="Q73" s="978">
        <v>23</v>
      </c>
      <c r="R73" s="976"/>
      <c r="S73" s="976"/>
      <c r="T73" s="976"/>
      <c r="U73" s="977"/>
      <c r="V73" s="975">
        <v>22</v>
      </c>
      <c r="W73" s="976"/>
      <c r="X73" s="976"/>
      <c r="Y73" s="976"/>
      <c r="Z73" s="977"/>
      <c r="AA73" s="975">
        <v>1</v>
      </c>
      <c r="AB73" s="976"/>
      <c r="AC73" s="976"/>
      <c r="AD73" s="976"/>
      <c r="AE73" s="977"/>
      <c r="AF73" s="975">
        <v>1</v>
      </c>
      <c r="AG73" s="976"/>
      <c r="AH73" s="976"/>
      <c r="AI73" s="976"/>
      <c r="AJ73" s="977"/>
      <c r="AK73" s="975">
        <v>11</v>
      </c>
      <c r="AL73" s="976"/>
      <c r="AM73" s="976"/>
      <c r="AN73" s="976"/>
      <c r="AO73" s="977"/>
      <c r="AP73" s="975" t="s">
        <v>480</v>
      </c>
      <c r="AQ73" s="976"/>
      <c r="AR73" s="976"/>
      <c r="AS73" s="976"/>
      <c r="AT73" s="977"/>
      <c r="AU73" s="975" t="s">
        <v>480</v>
      </c>
      <c r="AV73" s="976"/>
      <c r="AW73" s="976"/>
      <c r="AX73" s="976"/>
      <c r="AY73" s="977"/>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2" t="s">
        <v>535</v>
      </c>
      <c r="C74" s="973"/>
      <c r="D74" s="973"/>
      <c r="E74" s="973"/>
      <c r="F74" s="973"/>
      <c r="G74" s="973"/>
      <c r="H74" s="973"/>
      <c r="I74" s="973"/>
      <c r="J74" s="973"/>
      <c r="K74" s="973"/>
      <c r="L74" s="973"/>
      <c r="M74" s="973"/>
      <c r="N74" s="973"/>
      <c r="O74" s="973"/>
      <c r="P74" s="974"/>
      <c r="Q74" s="978">
        <v>35</v>
      </c>
      <c r="R74" s="976"/>
      <c r="S74" s="976"/>
      <c r="T74" s="976"/>
      <c r="U74" s="977"/>
      <c r="V74" s="975">
        <v>33</v>
      </c>
      <c r="W74" s="976"/>
      <c r="X74" s="976"/>
      <c r="Y74" s="976"/>
      <c r="Z74" s="977"/>
      <c r="AA74" s="975">
        <v>3</v>
      </c>
      <c r="AB74" s="976"/>
      <c r="AC74" s="976"/>
      <c r="AD74" s="976"/>
      <c r="AE74" s="977"/>
      <c r="AF74" s="975">
        <v>3</v>
      </c>
      <c r="AG74" s="976"/>
      <c r="AH74" s="976"/>
      <c r="AI74" s="976"/>
      <c r="AJ74" s="977"/>
      <c r="AK74" s="975">
        <v>14</v>
      </c>
      <c r="AL74" s="976"/>
      <c r="AM74" s="976"/>
      <c r="AN74" s="976"/>
      <c r="AO74" s="977"/>
      <c r="AP74" s="975" t="s">
        <v>480</v>
      </c>
      <c r="AQ74" s="976"/>
      <c r="AR74" s="976"/>
      <c r="AS74" s="976"/>
      <c r="AT74" s="977"/>
      <c r="AU74" s="975" t="s">
        <v>480</v>
      </c>
      <c r="AV74" s="976"/>
      <c r="AW74" s="976"/>
      <c r="AX74" s="976"/>
      <c r="AY74" s="977"/>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2" t="s">
        <v>536</v>
      </c>
      <c r="C75" s="973"/>
      <c r="D75" s="973"/>
      <c r="E75" s="973"/>
      <c r="F75" s="973"/>
      <c r="G75" s="973"/>
      <c r="H75" s="973"/>
      <c r="I75" s="973"/>
      <c r="J75" s="973"/>
      <c r="K75" s="973"/>
      <c r="L75" s="973"/>
      <c r="M75" s="973"/>
      <c r="N75" s="973"/>
      <c r="O75" s="973"/>
      <c r="P75" s="974"/>
      <c r="Q75" s="978">
        <v>1353</v>
      </c>
      <c r="R75" s="976"/>
      <c r="S75" s="976"/>
      <c r="T75" s="976"/>
      <c r="U75" s="977"/>
      <c r="V75" s="975">
        <v>1340</v>
      </c>
      <c r="W75" s="976"/>
      <c r="X75" s="976"/>
      <c r="Y75" s="976"/>
      <c r="Z75" s="977"/>
      <c r="AA75" s="975">
        <v>12</v>
      </c>
      <c r="AB75" s="976"/>
      <c r="AC75" s="976"/>
      <c r="AD75" s="976"/>
      <c r="AE75" s="977"/>
      <c r="AF75" s="975">
        <v>12</v>
      </c>
      <c r="AG75" s="976"/>
      <c r="AH75" s="976"/>
      <c r="AI75" s="976"/>
      <c r="AJ75" s="977"/>
      <c r="AK75" s="975">
        <v>687</v>
      </c>
      <c r="AL75" s="976"/>
      <c r="AM75" s="976"/>
      <c r="AN75" s="976"/>
      <c r="AO75" s="977"/>
      <c r="AP75" s="975" t="s">
        <v>480</v>
      </c>
      <c r="AQ75" s="976"/>
      <c r="AR75" s="976"/>
      <c r="AS75" s="976"/>
      <c r="AT75" s="977"/>
      <c r="AU75" s="975" t="s">
        <v>480</v>
      </c>
      <c r="AV75" s="976"/>
      <c r="AW75" s="976"/>
      <c r="AX75" s="976"/>
      <c r="AY75" s="977"/>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72" t="s">
        <v>543</v>
      </c>
      <c r="C76" s="973"/>
      <c r="D76" s="973"/>
      <c r="E76" s="973"/>
      <c r="F76" s="973"/>
      <c r="G76" s="973"/>
      <c r="H76" s="973"/>
      <c r="I76" s="973"/>
      <c r="J76" s="973"/>
      <c r="K76" s="973"/>
      <c r="L76" s="973"/>
      <c r="M76" s="973"/>
      <c r="N76" s="973"/>
      <c r="O76" s="973"/>
      <c r="P76" s="974"/>
      <c r="Q76" s="978">
        <v>440</v>
      </c>
      <c r="R76" s="976"/>
      <c r="S76" s="976"/>
      <c r="T76" s="976"/>
      <c r="U76" s="977"/>
      <c r="V76" s="975">
        <v>430</v>
      </c>
      <c r="W76" s="976"/>
      <c r="X76" s="976"/>
      <c r="Y76" s="976"/>
      <c r="Z76" s="977"/>
      <c r="AA76" s="975">
        <v>10</v>
      </c>
      <c r="AB76" s="976"/>
      <c r="AC76" s="976"/>
      <c r="AD76" s="976"/>
      <c r="AE76" s="977"/>
      <c r="AF76" s="975">
        <v>10</v>
      </c>
      <c r="AG76" s="976"/>
      <c r="AH76" s="976"/>
      <c r="AI76" s="976"/>
      <c r="AJ76" s="977"/>
      <c r="AK76" s="975" t="s">
        <v>480</v>
      </c>
      <c r="AL76" s="976"/>
      <c r="AM76" s="976"/>
      <c r="AN76" s="976"/>
      <c r="AO76" s="977"/>
      <c r="AP76" s="975">
        <v>134</v>
      </c>
      <c r="AQ76" s="976"/>
      <c r="AR76" s="976"/>
      <c r="AS76" s="976"/>
      <c r="AT76" s="977"/>
      <c r="AU76" s="975">
        <v>124</v>
      </c>
      <c r="AV76" s="976"/>
      <c r="AW76" s="976"/>
      <c r="AX76" s="976"/>
      <c r="AY76" s="977"/>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72" t="s">
        <v>544</v>
      </c>
      <c r="C77" s="973"/>
      <c r="D77" s="973"/>
      <c r="E77" s="973"/>
      <c r="F77" s="973"/>
      <c r="G77" s="973"/>
      <c r="H77" s="973"/>
      <c r="I77" s="973"/>
      <c r="J77" s="973"/>
      <c r="K77" s="973"/>
      <c r="L77" s="973"/>
      <c r="M77" s="973"/>
      <c r="N77" s="973"/>
      <c r="O77" s="973"/>
      <c r="P77" s="974"/>
      <c r="Q77" s="978">
        <v>1188</v>
      </c>
      <c r="R77" s="976"/>
      <c r="S77" s="976"/>
      <c r="T77" s="976"/>
      <c r="U77" s="977"/>
      <c r="V77" s="975">
        <v>1104</v>
      </c>
      <c r="W77" s="976"/>
      <c r="X77" s="976"/>
      <c r="Y77" s="976"/>
      <c r="Z77" s="977"/>
      <c r="AA77" s="975">
        <v>84</v>
      </c>
      <c r="AB77" s="976"/>
      <c r="AC77" s="976"/>
      <c r="AD77" s="976"/>
      <c r="AE77" s="977"/>
      <c r="AF77" s="975">
        <v>84</v>
      </c>
      <c r="AG77" s="976"/>
      <c r="AH77" s="976"/>
      <c r="AI77" s="976"/>
      <c r="AJ77" s="977"/>
      <c r="AK77" s="975">
        <v>4</v>
      </c>
      <c r="AL77" s="976"/>
      <c r="AM77" s="976"/>
      <c r="AN77" s="976"/>
      <c r="AO77" s="977"/>
      <c r="AP77" s="975" t="s">
        <v>480</v>
      </c>
      <c r="AQ77" s="976"/>
      <c r="AR77" s="976"/>
      <c r="AS77" s="976"/>
      <c r="AT77" s="977"/>
      <c r="AU77" s="975" t="s">
        <v>480</v>
      </c>
      <c r="AV77" s="976"/>
      <c r="AW77" s="976"/>
      <c r="AX77" s="976"/>
      <c r="AY77" s="977"/>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72" t="s">
        <v>545</v>
      </c>
      <c r="C78" s="973"/>
      <c r="D78" s="973"/>
      <c r="E78" s="973"/>
      <c r="F78" s="973"/>
      <c r="G78" s="973"/>
      <c r="H78" s="973"/>
      <c r="I78" s="973"/>
      <c r="J78" s="973"/>
      <c r="K78" s="973"/>
      <c r="L78" s="973"/>
      <c r="M78" s="973"/>
      <c r="N78" s="973"/>
      <c r="O78" s="973"/>
      <c r="P78" s="974"/>
      <c r="Q78" s="978">
        <v>252889</v>
      </c>
      <c r="R78" s="976"/>
      <c r="S78" s="976"/>
      <c r="T78" s="976"/>
      <c r="U78" s="977"/>
      <c r="V78" s="975">
        <v>248463</v>
      </c>
      <c r="W78" s="976"/>
      <c r="X78" s="976"/>
      <c r="Y78" s="976"/>
      <c r="Z78" s="977"/>
      <c r="AA78" s="975">
        <v>4426</v>
      </c>
      <c r="AB78" s="976"/>
      <c r="AC78" s="976"/>
      <c r="AD78" s="976"/>
      <c r="AE78" s="977"/>
      <c r="AF78" s="975">
        <v>4426</v>
      </c>
      <c r="AG78" s="976"/>
      <c r="AH78" s="976"/>
      <c r="AI78" s="976"/>
      <c r="AJ78" s="977"/>
      <c r="AK78" s="975">
        <v>3458</v>
      </c>
      <c r="AL78" s="976"/>
      <c r="AM78" s="976"/>
      <c r="AN78" s="976"/>
      <c r="AO78" s="977"/>
      <c r="AP78" s="975" t="s">
        <v>480</v>
      </c>
      <c r="AQ78" s="976"/>
      <c r="AR78" s="976"/>
      <c r="AS78" s="976"/>
      <c r="AT78" s="977"/>
      <c r="AU78" s="975" t="s">
        <v>480</v>
      </c>
      <c r="AV78" s="976"/>
      <c r="AW78" s="976"/>
      <c r="AX78" s="976"/>
      <c r="AY78" s="977"/>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72"/>
      <c r="C79" s="973"/>
      <c r="D79" s="973"/>
      <c r="E79" s="973"/>
      <c r="F79" s="973"/>
      <c r="G79" s="973"/>
      <c r="H79" s="973"/>
      <c r="I79" s="973"/>
      <c r="J79" s="973"/>
      <c r="K79" s="973"/>
      <c r="L79" s="973"/>
      <c r="M79" s="973"/>
      <c r="N79" s="973"/>
      <c r="O79" s="973"/>
      <c r="P79" s="974"/>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4671</v>
      </c>
      <c r="AG88" s="953"/>
      <c r="AH88" s="953"/>
      <c r="AI88" s="953"/>
      <c r="AJ88" s="953"/>
      <c r="AK88" s="957"/>
      <c r="AL88" s="957"/>
      <c r="AM88" s="957"/>
      <c r="AN88" s="957"/>
      <c r="AO88" s="957"/>
      <c r="AP88" s="953">
        <v>741</v>
      </c>
      <c r="AQ88" s="953"/>
      <c r="AR88" s="953"/>
      <c r="AS88" s="953"/>
      <c r="AT88" s="953"/>
      <c r="AU88" s="953">
        <v>212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130</v>
      </c>
      <c r="CS102" s="945"/>
      <c r="CT102" s="945"/>
      <c r="CU102" s="945"/>
      <c r="CV102" s="946"/>
      <c r="CW102" s="944" t="s">
        <v>549</v>
      </c>
      <c r="CX102" s="945"/>
      <c r="CY102" s="945"/>
      <c r="CZ102" s="945"/>
      <c r="DA102" s="946"/>
      <c r="DB102" s="944" t="s">
        <v>549</v>
      </c>
      <c r="DC102" s="945"/>
      <c r="DD102" s="945"/>
      <c r="DE102" s="945"/>
      <c r="DF102" s="946"/>
      <c r="DG102" s="944" t="s">
        <v>549</v>
      </c>
      <c r="DH102" s="945"/>
      <c r="DI102" s="945"/>
      <c r="DJ102" s="945"/>
      <c r="DK102" s="946"/>
      <c r="DL102" s="944" t="s">
        <v>549</v>
      </c>
      <c r="DM102" s="945"/>
      <c r="DN102" s="945"/>
      <c r="DO102" s="945"/>
      <c r="DP102" s="946"/>
      <c r="DQ102" s="944" t="s">
        <v>549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286</v>
      </c>
      <c r="AG109" s="886"/>
      <c r="AH109" s="886"/>
      <c r="AI109" s="886"/>
      <c r="AJ109" s="887"/>
      <c r="AK109" s="888" t="s">
        <v>285</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286</v>
      </c>
      <c r="BW109" s="886"/>
      <c r="BX109" s="886"/>
      <c r="BY109" s="886"/>
      <c r="BZ109" s="887"/>
      <c r="CA109" s="888" t="s">
        <v>285</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286</v>
      </c>
      <c r="DM109" s="886"/>
      <c r="DN109" s="886"/>
      <c r="DO109" s="886"/>
      <c r="DP109" s="887"/>
      <c r="DQ109" s="888" t="s">
        <v>285</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2090160</v>
      </c>
      <c r="AB110" s="871"/>
      <c r="AC110" s="871"/>
      <c r="AD110" s="871"/>
      <c r="AE110" s="872"/>
      <c r="AF110" s="873">
        <v>2036442</v>
      </c>
      <c r="AG110" s="871"/>
      <c r="AH110" s="871"/>
      <c r="AI110" s="871"/>
      <c r="AJ110" s="872"/>
      <c r="AK110" s="873">
        <v>2033279</v>
      </c>
      <c r="AL110" s="871"/>
      <c r="AM110" s="871"/>
      <c r="AN110" s="871"/>
      <c r="AO110" s="872"/>
      <c r="AP110" s="874">
        <v>19.600000000000001</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19301193</v>
      </c>
      <c r="BR110" s="798"/>
      <c r="BS110" s="798"/>
      <c r="BT110" s="798"/>
      <c r="BU110" s="798"/>
      <c r="BV110" s="798">
        <v>19631424</v>
      </c>
      <c r="BW110" s="798"/>
      <c r="BX110" s="798"/>
      <c r="BY110" s="798"/>
      <c r="BZ110" s="798"/>
      <c r="CA110" s="798">
        <v>19845480</v>
      </c>
      <c r="CB110" s="798"/>
      <c r="CC110" s="798"/>
      <c r="CD110" s="798"/>
      <c r="CE110" s="798"/>
      <c r="CF110" s="859">
        <v>190.9</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388670</v>
      </c>
      <c r="BR111" s="769"/>
      <c r="BS111" s="769"/>
      <c r="BT111" s="769"/>
      <c r="BU111" s="769"/>
      <c r="BV111" s="769">
        <v>331186</v>
      </c>
      <c r="BW111" s="769"/>
      <c r="BX111" s="769"/>
      <c r="BY111" s="769"/>
      <c r="BZ111" s="769"/>
      <c r="CA111" s="769">
        <v>288513</v>
      </c>
      <c r="CB111" s="769"/>
      <c r="CC111" s="769"/>
      <c r="CD111" s="769"/>
      <c r="CE111" s="769"/>
      <c r="CF111" s="846">
        <v>2.8</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14799005</v>
      </c>
      <c r="BR112" s="769"/>
      <c r="BS112" s="769"/>
      <c r="BT112" s="769"/>
      <c r="BU112" s="769"/>
      <c r="BV112" s="769">
        <v>13965325</v>
      </c>
      <c r="BW112" s="769"/>
      <c r="BX112" s="769"/>
      <c r="BY112" s="769"/>
      <c r="BZ112" s="769"/>
      <c r="CA112" s="769">
        <v>13280251</v>
      </c>
      <c r="CB112" s="769"/>
      <c r="CC112" s="769"/>
      <c r="CD112" s="769"/>
      <c r="CE112" s="769"/>
      <c r="CF112" s="846">
        <v>127.8</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1365618</v>
      </c>
      <c r="AB113" s="907"/>
      <c r="AC113" s="907"/>
      <c r="AD113" s="907"/>
      <c r="AE113" s="908"/>
      <c r="AF113" s="909">
        <v>1351371</v>
      </c>
      <c r="AG113" s="907"/>
      <c r="AH113" s="907"/>
      <c r="AI113" s="907"/>
      <c r="AJ113" s="908"/>
      <c r="AK113" s="909">
        <v>1313776</v>
      </c>
      <c r="AL113" s="907"/>
      <c r="AM113" s="907"/>
      <c r="AN113" s="907"/>
      <c r="AO113" s="908"/>
      <c r="AP113" s="910">
        <v>12.6</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316985</v>
      </c>
      <c r="BR113" s="769"/>
      <c r="BS113" s="769"/>
      <c r="BT113" s="769"/>
      <c r="BU113" s="769"/>
      <c r="BV113" s="769">
        <v>238989</v>
      </c>
      <c r="BW113" s="769"/>
      <c r="BX113" s="769"/>
      <c r="BY113" s="769"/>
      <c r="BZ113" s="769"/>
      <c r="CA113" s="769">
        <v>212063</v>
      </c>
      <c r="CB113" s="769"/>
      <c r="CC113" s="769"/>
      <c r="CD113" s="769"/>
      <c r="CE113" s="769"/>
      <c r="CF113" s="846">
        <v>2</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124544</v>
      </c>
      <c r="AB114" s="782"/>
      <c r="AC114" s="782"/>
      <c r="AD114" s="782"/>
      <c r="AE114" s="783"/>
      <c r="AF114" s="784">
        <v>70071</v>
      </c>
      <c r="AG114" s="782"/>
      <c r="AH114" s="782"/>
      <c r="AI114" s="782"/>
      <c r="AJ114" s="783"/>
      <c r="AK114" s="784">
        <v>70889</v>
      </c>
      <c r="AL114" s="782"/>
      <c r="AM114" s="782"/>
      <c r="AN114" s="782"/>
      <c r="AO114" s="783"/>
      <c r="AP114" s="752">
        <v>0.7</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3062923</v>
      </c>
      <c r="BR114" s="769"/>
      <c r="BS114" s="769"/>
      <c r="BT114" s="769"/>
      <c r="BU114" s="769"/>
      <c r="BV114" s="769">
        <v>2974464</v>
      </c>
      <c r="BW114" s="769"/>
      <c r="BX114" s="769"/>
      <c r="BY114" s="769"/>
      <c r="BZ114" s="769"/>
      <c r="CA114" s="769">
        <v>2864813</v>
      </c>
      <c r="CB114" s="769"/>
      <c r="CC114" s="769"/>
      <c r="CD114" s="769"/>
      <c r="CE114" s="769"/>
      <c r="CF114" s="846">
        <v>27.6</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158579</v>
      </c>
      <c r="AB115" s="907"/>
      <c r="AC115" s="907"/>
      <c r="AD115" s="907"/>
      <c r="AE115" s="908"/>
      <c r="AF115" s="909">
        <v>63689</v>
      </c>
      <c r="AG115" s="907"/>
      <c r="AH115" s="907"/>
      <c r="AI115" s="907"/>
      <c r="AJ115" s="908"/>
      <c r="AK115" s="909">
        <v>62191</v>
      </c>
      <c r="AL115" s="907"/>
      <c r="AM115" s="907"/>
      <c r="AN115" s="907"/>
      <c r="AO115" s="908"/>
      <c r="AP115" s="910">
        <v>0.6</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4</v>
      </c>
      <c r="AB116" s="782"/>
      <c r="AC116" s="782"/>
      <c r="AD116" s="782"/>
      <c r="AE116" s="783"/>
      <c r="AF116" s="784">
        <v>5</v>
      </c>
      <c r="AG116" s="782"/>
      <c r="AH116" s="782"/>
      <c r="AI116" s="782"/>
      <c r="AJ116" s="783"/>
      <c r="AK116" s="784">
        <v>3</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379242</v>
      </c>
      <c r="DH116" s="782"/>
      <c r="DI116" s="782"/>
      <c r="DJ116" s="782"/>
      <c r="DK116" s="783"/>
      <c r="DL116" s="784">
        <v>324902</v>
      </c>
      <c r="DM116" s="782"/>
      <c r="DN116" s="782"/>
      <c r="DO116" s="782"/>
      <c r="DP116" s="783"/>
      <c r="DQ116" s="784">
        <v>271010</v>
      </c>
      <c r="DR116" s="782"/>
      <c r="DS116" s="782"/>
      <c r="DT116" s="782"/>
      <c r="DU116" s="783"/>
      <c r="DV116" s="752">
        <v>2.6</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3738905</v>
      </c>
      <c r="AB117" s="893"/>
      <c r="AC117" s="893"/>
      <c r="AD117" s="893"/>
      <c r="AE117" s="894"/>
      <c r="AF117" s="896">
        <v>3521578</v>
      </c>
      <c r="AG117" s="893"/>
      <c r="AH117" s="893"/>
      <c r="AI117" s="893"/>
      <c r="AJ117" s="894"/>
      <c r="AK117" s="896">
        <v>3480138</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286</v>
      </c>
      <c r="AG118" s="886"/>
      <c r="AH118" s="886"/>
      <c r="AI118" s="886"/>
      <c r="AJ118" s="887"/>
      <c r="AK118" s="888" t="s">
        <v>285</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37868776</v>
      </c>
      <c r="BR118" s="856"/>
      <c r="BS118" s="856"/>
      <c r="BT118" s="856"/>
      <c r="BU118" s="856"/>
      <c r="BV118" s="856">
        <v>37141388</v>
      </c>
      <c r="BW118" s="856"/>
      <c r="BX118" s="856"/>
      <c r="BY118" s="856"/>
      <c r="BZ118" s="856"/>
      <c r="CA118" s="856">
        <v>36491120</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3921290</v>
      </c>
      <c r="BR119" s="798"/>
      <c r="BS119" s="798"/>
      <c r="BT119" s="798"/>
      <c r="BU119" s="798"/>
      <c r="BV119" s="798">
        <v>3905986</v>
      </c>
      <c r="BW119" s="798"/>
      <c r="BX119" s="798"/>
      <c r="BY119" s="798"/>
      <c r="BZ119" s="798"/>
      <c r="CA119" s="798">
        <v>4636663</v>
      </c>
      <c r="CB119" s="798"/>
      <c r="CC119" s="798"/>
      <c r="CD119" s="798"/>
      <c r="CE119" s="798"/>
      <c r="CF119" s="859">
        <v>44.6</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9428</v>
      </c>
      <c r="DH119" s="715"/>
      <c r="DI119" s="715"/>
      <c r="DJ119" s="715"/>
      <c r="DK119" s="716"/>
      <c r="DL119" s="717">
        <v>6284</v>
      </c>
      <c r="DM119" s="715"/>
      <c r="DN119" s="715"/>
      <c r="DO119" s="715"/>
      <c r="DP119" s="716"/>
      <c r="DQ119" s="717">
        <v>17503</v>
      </c>
      <c r="DR119" s="715"/>
      <c r="DS119" s="715"/>
      <c r="DT119" s="715"/>
      <c r="DU119" s="716"/>
      <c r="DV119" s="805">
        <v>0.2</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1662591</v>
      </c>
      <c r="BR120" s="769"/>
      <c r="BS120" s="769"/>
      <c r="BT120" s="769"/>
      <c r="BU120" s="769"/>
      <c r="BV120" s="769">
        <v>1514869</v>
      </c>
      <c r="BW120" s="769"/>
      <c r="BX120" s="769"/>
      <c r="BY120" s="769"/>
      <c r="BZ120" s="769"/>
      <c r="CA120" s="769">
        <v>1354665</v>
      </c>
      <c r="CB120" s="769"/>
      <c r="CC120" s="769"/>
      <c r="CD120" s="769"/>
      <c r="CE120" s="769"/>
      <c r="CF120" s="846">
        <v>13</v>
      </c>
      <c r="CG120" s="847"/>
      <c r="CH120" s="847"/>
      <c r="CI120" s="847"/>
      <c r="CJ120" s="847"/>
      <c r="CK120" s="848" t="s">
        <v>440</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10185188</v>
      </c>
      <c r="DH120" s="798"/>
      <c r="DI120" s="798"/>
      <c r="DJ120" s="798"/>
      <c r="DK120" s="798"/>
      <c r="DL120" s="798">
        <v>9377003</v>
      </c>
      <c r="DM120" s="798"/>
      <c r="DN120" s="798"/>
      <c r="DO120" s="798"/>
      <c r="DP120" s="798"/>
      <c r="DQ120" s="798">
        <v>8811109</v>
      </c>
      <c r="DR120" s="798"/>
      <c r="DS120" s="798"/>
      <c r="DT120" s="798"/>
      <c r="DU120" s="798"/>
      <c r="DV120" s="799">
        <v>84.8</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24057345</v>
      </c>
      <c r="BR121" s="856"/>
      <c r="BS121" s="856"/>
      <c r="BT121" s="856"/>
      <c r="BU121" s="856"/>
      <c r="BV121" s="856">
        <v>24310503</v>
      </c>
      <c r="BW121" s="856"/>
      <c r="BX121" s="856"/>
      <c r="BY121" s="856"/>
      <c r="BZ121" s="856"/>
      <c r="CA121" s="856">
        <v>24084644</v>
      </c>
      <c r="CB121" s="856"/>
      <c r="CC121" s="856"/>
      <c r="CD121" s="856"/>
      <c r="CE121" s="856"/>
      <c r="CF121" s="857">
        <v>231.7</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3505668</v>
      </c>
      <c r="DH121" s="769"/>
      <c r="DI121" s="769"/>
      <c r="DJ121" s="769"/>
      <c r="DK121" s="769"/>
      <c r="DL121" s="769">
        <v>3436150</v>
      </c>
      <c r="DM121" s="769"/>
      <c r="DN121" s="769"/>
      <c r="DO121" s="769"/>
      <c r="DP121" s="769"/>
      <c r="DQ121" s="769">
        <v>3420246</v>
      </c>
      <c r="DR121" s="769"/>
      <c r="DS121" s="769"/>
      <c r="DT121" s="769"/>
      <c r="DU121" s="769"/>
      <c r="DV121" s="821">
        <v>32.9</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29641226</v>
      </c>
      <c r="BR122" s="838"/>
      <c r="BS122" s="838"/>
      <c r="BT122" s="838"/>
      <c r="BU122" s="838"/>
      <c r="BV122" s="838">
        <v>29731358</v>
      </c>
      <c r="BW122" s="838"/>
      <c r="BX122" s="838"/>
      <c r="BY122" s="838"/>
      <c r="BZ122" s="838"/>
      <c r="CA122" s="838">
        <v>30075972</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957102</v>
      </c>
      <c r="DH122" s="769"/>
      <c r="DI122" s="769"/>
      <c r="DJ122" s="769"/>
      <c r="DK122" s="769"/>
      <c r="DL122" s="769">
        <v>1023027</v>
      </c>
      <c r="DM122" s="769"/>
      <c r="DN122" s="769"/>
      <c r="DO122" s="769"/>
      <c r="DP122" s="769"/>
      <c r="DQ122" s="769">
        <v>934002</v>
      </c>
      <c r="DR122" s="769"/>
      <c r="DS122" s="769"/>
      <c r="DT122" s="769"/>
      <c r="DU122" s="769"/>
      <c r="DV122" s="821">
        <v>9</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51890</v>
      </c>
      <c r="AB123" s="782"/>
      <c r="AC123" s="782"/>
      <c r="AD123" s="782"/>
      <c r="AE123" s="783"/>
      <c r="AF123" s="784">
        <v>51832</v>
      </c>
      <c r="AG123" s="782"/>
      <c r="AH123" s="782"/>
      <c r="AI123" s="782"/>
      <c r="AJ123" s="783"/>
      <c r="AK123" s="784">
        <v>51722</v>
      </c>
      <c r="AL123" s="782"/>
      <c r="AM123" s="782"/>
      <c r="AN123" s="782"/>
      <c r="AO123" s="783"/>
      <c r="AP123" s="752">
        <v>0.5</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80</v>
      </c>
      <c r="BR123" s="830"/>
      <c r="BS123" s="830"/>
      <c r="BT123" s="830"/>
      <c r="BU123" s="830"/>
      <c r="BV123" s="830">
        <v>72</v>
      </c>
      <c r="BW123" s="830"/>
      <c r="BX123" s="830"/>
      <c r="BY123" s="830"/>
      <c r="BZ123" s="830"/>
      <c r="CA123" s="830">
        <v>61.7</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v>151047</v>
      </c>
      <c r="DH123" s="782"/>
      <c r="DI123" s="782"/>
      <c r="DJ123" s="782"/>
      <c r="DK123" s="783"/>
      <c r="DL123" s="784">
        <v>129145</v>
      </c>
      <c r="DM123" s="782"/>
      <c r="DN123" s="782"/>
      <c r="DO123" s="782"/>
      <c r="DP123" s="783"/>
      <c r="DQ123" s="784">
        <v>114894</v>
      </c>
      <c r="DR123" s="782"/>
      <c r="DS123" s="782"/>
      <c r="DT123" s="782"/>
      <c r="DU123" s="783"/>
      <c r="DV123" s="752">
        <v>1.1000000000000001</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98600</v>
      </c>
      <c r="AB126" s="782"/>
      <c r="AC126" s="782"/>
      <c r="AD126" s="782"/>
      <c r="AE126" s="783"/>
      <c r="AF126" s="784">
        <v>5650</v>
      </c>
      <c r="AG126" s="782"/>
      <c r="AH126" s="782"/>
      <c r="AI126" s="782"/>
      <c r="AJ126" s="783"/>
      <c r="AK126" s="784">
        <v>5150</v>
      </c>
      <c r="AL126" s="782"/>
      <c r="AM126" s="782"/>
      <c r="AN126" s="782"/>
      <c r="AO126" s="783"/>
      <c r="AP126" s="752">
        <v>0</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8089</v>
      </c>
      <c r="AB127" s="782"/>
      <c r="AC127" s="782"/>
      <c r="AD127" s="782"/>
      <c r="AE127" s="783"/>
      <c r="AF127" s="784">
        <v>6207</v>
      </c>
      <c r="AG127" s="782"/>
      <c r="AH127" s="782"/>
      <c r="AI127" s="782"/>
      <c r="AJ127" s="783"/>
      <c r="AK127" s="784">
        <v>5319</v>
      </c>
      <c r="AL127" s="782"/>
      <c r="AM127" s="782"/>
      <c r="AN127" s="782"/>
      <c r="AO127" s="783"/>
      <c r="AP127" s="752">
        <v>0.1</v>
      </c>
      <c r="AQ127" s="753"/>
      <c r="AR127" s="753"/>
      <c r="AS127" s="753"/>
      <c r="AT127" s="754"/>
      <c r="AU127" s="233"/>
      <c r="AV127" s="233"/>
      <c r="AW127" s="233"/>
      <c r="AX127" s="755" t="s">
        <v>454</v>
      </c>
      <c r="AY127" s="756"/>
      <c r="AZ127" s="756"/>
      <c r="BA127" s="756"/>
      <c r="BB127" s="756"/>
      <c r="BC127" s="756"/>
      <c r="BD127" s="756"/>
      <c r="BE127" s="757"/>
      <c r="BF127" s="758" t="s">
        <v>113</v>
      </c>
      <c r="BG127" s="759"/>
      <c r="BH127" s="759"/>
      <c r="BI127" s="759"/>
      <c r="BJ127" s="759"/>
      <c r="BK127" s="759"/>
      <c r="BL127" s="760"/>
      <c r="BM127" s="758">
        <v>12.99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202398</v>
      </c>
      <c r="AB128" s="722"/>
      <c r="AC128" s="722"/>
      <c r="AD128" s="722"/>
      <c r="AE128" s="723"/>
      <c r="AF128" s="724">
        <v>193440</v>
      </c>
      <c r="AG128" s="722"/>
      <c r="AH128" s="722"/>
      <c r="AI128" s="722"/>
      <c r="AJ128" s="723"/>
      <c r="AK128" s="724">
        <v>194398</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113</v>
      </c>
      <c r="BG128" s="789"/>
      <c r="BH128" s="789"/>
      <c r="BI128" s="789"/>
      <c r="BJ128" s="789"/>
      <c r="BK128" s="789"/>
      <c r="BL128" s="790"/>
      <c r="BM128" s="788">
        <v>17.989999999999998</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12465106</v>
      </c>
      <c r="AB129" s="782"/>
      <c r="AC129" s="782"/>
      <c r="AD129" s="782"/>
      <c r="AE129" s="783"/>
      <c r="AF129" s="784">
        <v>12474914</v>
      </c>
      <c r="AG129" s="782"/>
      <c r="AH129" s="782"/>
      <c r="AI129" s="782"/>
      <c r="AJ129" s="783"/>
      <c r="AK129" s="784">
        <v>12614130</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11.4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2191975</v>
      </c>
      <c r="AB130" s="782"/>
      <c r="AC130" s="782"/>
      <c r="AD130" s="782"/>
      <c r="AE130" s="783"/>
      <c r="AF130" s="784">
        <v>2191094</v>
      </c>
      <c r="AG130" s="782"/>
      <c r="AH130" s="782"/>
      <c r="AI130" s="782"/>
      <c r="AJ130" s="783"/>
      <c r="AK130" s="784">
        <v>2218984</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61.7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10273131</v>
      </c>
      <c r="AB131" s="715"/>
      <c r="AC131" s="715"/>
      <c r="AD131" s="715"/>
      <c r="AE131" s="716"/>
      <c r="AF131" s="717">
        <v>10283820</v>
      </c>
      <c r="AG131" s="715"/>
      <c r="AH131" s="715"/>
      <c r="AI131" s="715"/>
      <c r="AJ131" s="716"/>
      <c r="AK131" s="717">
        <v>10395146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13.08785024</v>
      </c>
      <c r="AB132" s="738"/>
      <c r="AC132" s="738"/>
      <c r="AD132" s="738"/>
      <c r="AE132" s="739"/>
      <c r="AF132" s="740">
        <v>11.05663071</v>
      </c>
      <c r="AG132" s="738"/>
      <c r="AH132" s="738"/>
      <c r="AI132" s="738"/>
      <c r="AJ132" s="739"/>
      <c r="AK132" s="740">
        <v>10.262058850000001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13.6</v>
      </c>
      <c r="AB133" s="747"/>
      <c r="AC133" s="747"/>
      <c r="AD133" s="747"/>
      <c r="AE133" s="748"/>
      <c r="AF133" s="746">
        <v>12.3</v>
      </c>
      <c r="AG133" s="747"/>
      <c r="AH133" s="747"/>
      <c r="AI133" s="747"/>
      <c r="AJ133" s="748"/>
      <c r="AK133" s="746">
        <v>11.4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25" t="s">
        <v>470</v>
      </c>
      <c r="L7" s="254"/>
      <c r="M7" s="255" t="s">
        <v>471</v>
      </c>
      <c r="N7" s="256"/>
    </row>
    <row r="8" spans="1:16">
      <c r="A8" s="248"/>
      <c r="B8" s="244"/>
      <c r="C8" s="244"/>
      <c r="D8" s="244"/>
      <c r="E8" s="244"/>
      <c r="F8" s="244"/>
      <c r="G8" s="257"/>
      <c r="H8" s="258"/>
      <c r="I8" s="258"/>
      <c r="J8" s="259"/>
      <c r="K8" s="1126"/>
      <c r="L8" s="260" t="s">
        <v>472</v>
      </c>
      <c r="M8" s="261" t="s">
        <v>473</v>
      </c>
      <c r="N8" s="262" t="s">
        <v>474</v>
      </c>
    </row>
    <row r="9" spans="1:16">
      <c r="A9" s="248"/>
      <c r="B9" s="244"/>
      <c r="C9" s="244"/>
      <c r="D9" s="244"/>
      <c r="E9" s="244"/>
      <c r="F9" s="244"/>
      <c r="G9" s="1139" t="s">
        <v>475</v>
      </c>
      <c r="H9" s="1140"/>
      <c r="I9" s="1140"/>
      <c r="J9" s="1141"/>
      <c r="K9" s="263">
        <v>2551862</v>
      </c>
      <c r="L9" s="264">
        <v>72659</v>
      </c>
      <c r="M9" s="265">
        <v>83170</v>
      </c>
      <c r="N9" s="266">
        <v>-12.6</v>
      </c>
    </row>
    <row r="10" spans="1:16">
      <c r="A10" s="248"/>
      <c r="B10" s="244"/>
      <c r="C10" s="244"/>
      <c r="D10" s="244"/>
      <c r="E10" s="244"/>
      <c r="F10" s="244"/>
      <c r="G10" s="1139" t="s">
        <v>476</v>
      </c>
      <c r="H10" s="1140"/>
      <c r="I10" s="1140"/>
      <c r="J10" s="1141"/>
      <c r="K10" s="267">
        <v>288308</v>
      </c>
      <c r="L10" s="268">
        <v>8209</v>
      </c>
      <c r="M10" s="269">
        <v>7053</v>
      </c>
      <c r="N10" s="270">
        <v>16.399999999999999</v>
      </c>
    </row>
    <row r="11" spans="1:16" ht="13.5" customHeight="1">
      <c r="A11" s="248"/>
      <c r="B11" s="244"/>
      <c r="C11" s="244"/>
      <c r="D11" s="244"/>
      <c r="E11" s="244"/>
      <c r="F11" s="244"/>
      <c r="G11" s="1139" t="s">
        <v>477</v>
      </c>
      <c r="H11" s="1140"/>
      <c r="I11" s="1140"/>
      <c r="J11" s="1141"/>
      <c r="K11" s="267">
        <v>395005</v>
      </c>
      <c r="L11" s="268">
        <v>11247</v>
      </c>
      <c r="M11" s="269">
        <v>8860</v>
      </c>
      <c r="N11" s="270">
        <v>26.9</v>
      </c>
    </row>
    <row r="12" spans="1:16" ht="13.5" customHeight="1">
      <c r="A12" s="248"/>
      <c r="B12" s="244"/>
      <c r="C12" s="244"/>
      <c r="D12" s="244"/>
      <c r="E12" s="244"/>
      <c r="F12" s="244"/>
      <c r="G12" s="1139" t="s">
        <v>478</v>
      </c>
      <c r="H12" s="1140"/>
      <c r="I12" s="1140"/>
      <c r="J12" s="1141"/>
      <c r="K12" s="267">
        <v>6353</v>
      </c>
      <c r="L12" s="268">
        <v>181</v>
      </c>
      <c r="M12" s="269">
        <v>837</v>
      </c>
      <c r="N12" s="270">
        <v>-78.400000000000006</v>
      </c>
    </row>
    <row r="13" spans="1:16" ht="13.5" customHeight="1">
      <c r="A13" s="248"/>
      <c r="B13" s="244"/>
      <c r="C13" s="244"/>
      <c r="D13" s="244"/>
      <c r="E13" s="244"/>
      <c r="F13" s="244"/>
      <c r="G13" s="1139" t="s">
        <v>479</v>
      </c>
      <c r="H13" s="1140"/>
      <c r="I13" s="1140"/>
      <c r="J13" s="1141"/>
      <c r="K13" s="267" t="s">
        <v>480</v>
      </c>
      <c r="L13" s="268" t="s">
        <v>480</v>
      </c>
      <c r="M13" s="269">
        <v>4</v>
      </c>
      <c r="N13" s="270" t="s">
        <v>480</v>
      </c>
    </row>
    <row r="14" spans="1:16" ht="13.5" customHeight="1">
      <c r="A14" s="248"/>
      <c r="B14" s="244"/>
      <c r="C14" s="244"/>
      <c r="D14" s="244"/>
      <c r="E14" s="244"/>
      <c r="F14" s="244"/>
      <c r="G14" s="1139" t="s">
        <v>481</v>
      </c>
      <c r="H14" s="1140"/>
      <c r="I14" s="1140"/>
      <c r="J14" s="1141"/>
      <c r="K14" s="267">
        <v>64439</v>
      </c>
      <c r="L14" s="268">
        <v>1835</v>
      </c>
      <c r="M14" s="269">
        <v>3453</v>
      </c>
      <c r="N14" s="270">
        <v>-46.9</v>
      </c>
    </row>
    <row r="15" spans="1:16" ht="13.5" customHeight="1">
      <c r="A15" s="248"/>
      <c r="B15" s="244"/>
      <c r="C15" s="244"/>
      <c r="D15" s="244"/>
      <c r="E15" s="244"/>
      <c r="F15" s="244"/>
      <c r="G15" s="1139" t="s">
        <v>482</v>
      </c>
      <c r="H15" s="1140"/>
      <c r="I15" s="1140"/>
      <c r="J15" s="1141"/>
      <c r="K15" s="267">
        <v>85519</v>
      </c>
      <c r="L15" s="268">
        <v>2435</v>
      </c>
      <c r="M15" s="269">
        <v>1923</v>
      </c>
      <c r="N15" s="270">
        <v>26.6</v>
      </c>
    </row>
    <row r="16" spans="1:16">
      <c r="A16" s="248"/>
      <c r="B16" s="244"/>
      <c r="C16" s="244"/>
      <c r="D16" s="244"/>
      <c r="E16" s="244"/>
      <c r="F16" s="244"/>
      <c r="G16" s="1142" t="s">
        <v>483</v>
      </c>
      <c r="H16" s="1143"/>
      <c r="I16" s="1143"/>
      <c r="J16" s="1144"/>
      <c r="K16" s="268">
        <v>-273237</v>
      </c>
      <c r="L16" s="268">
        <v>-7780</v>
      </c>
      <c r="M16" s="269">
        <v>-10272</v>
      </c>
      <c r="N16" s="270">
        <v>-24.3</v>
      </c>
    </row>
    <row r="17" spans="1:16">
      <c r="A17" s="248"/>
      <c r="B17" s="244"/>
      <c r="C17" s="244"/>
      <c r="D17" s="244"/>
      <c r="E17" s="244"/>
      <c r="F17" s="244"/>
      <c r="G17" s="1142" t="s">
        <v>170</v>
      </c>
      <c r="H17" s="1143"/>
      <c r="I17" s="1143"/>
      <c r="J17" s="1144"/>
      <c r="K17" s="268">
        <v>3118249</v>
      </c>
      <c r="L17" s="268">
        <v>88786</v>
      </c>
      <c r="M17" s="269">
        <v>95028</v>
      </c>
      <c r="N17" s="270">
        <v>-6.6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6" t="s">
        <v>488</v>
      </c>
      <c r="H21" s="1137"/>
      <c r="I21" s="1137"/>
      <c r="J21" s="1138"/>
      <c r="K21" s="280">
        <v>9.23</v>
      </c>
      <c r="L21" s="281">
        <v>9.36</v>
      </c>
      <c r="M21" s="282">
        <v>-0.13</v>
      </c>
      <c r="N21" s="249"/>
      <c r="O21" s="283"/>
      <c r="P21" s="279"/>
    </row>
    <row r="22" spans="1:16" s="284" customFormat="1">
      <c r="A22" s="279"/>
      <c r="B22" s="249"/>
      <c r="C22" s="249"/>
      <c r="D22" s="249"/>
      <c r="E22" s="249"/>
      <c r="F22" s="249"/>
      <c r="G22" s="1136" t="s">
        <v>489</v>
      </c>
      <c r="H22" s="1137"/>
      <c r="I22" s="1137"/>
      <c r="J22" s="1138"/>
      <c r="K22" s="285">
        <v>91.3</v>
      </c>
      <c r="L22" s="286">
        <v>96.8</v>
      </c>
      <c r="M22" s="287">
        <v>-5.5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5" t="s">
        <v>470</v>
      </c>
      <c r="L30" s="254"/>
      <c r="M30" s="255" t="s">
        <v>471</v>
      </c>
      <c r="N30" s="256"/>
    </row>
    <row r="31" spans="1:16">
      <c r="A31" s="248"/>
      <c r="B31" s="244"/>
      <c r="C31" s="244"/>
      <c r="D31" s="244"/>
      <c r="E31" s="244"/>
      <c r="F31" s="244"/>
      <c r="G31" s="257"/>
      <c r="H31" s="258"/>
      <c r="I31" s="258"/>
      <c r="J31" s="259"/>
      <c r="K31" s="1126"/>
      <c r="L31" s="260" t="s">
        <v>472</v>
      </c>
      <c r="M31" s="261" t="s">
        <v>473</v>
      </c>
      <c r="N31" s="262" t="s">
        <v>474</v>
      </c>
    </row>
    <row r="32" spans="1:16" ht="27" customHeight="1">
      <c r="A32" s="248"/>
      <c r="B32" s="244"/>
      <c r="C32" s="244"/>
      <c r="D32" s="244"/>
      <c r="E32" s="244"/>
      <c r="F32" s="244"/>
      <c r="G32" s="1127" t="s">
        <v>493</v>
      </c>
      <c r="H32" s="1128"/>
      <c r="I32" s="1128"/>
      <c r="J32" s="1129"/>
      <c r="K32" s="294">
        <v>2033279</v>
      </c>
      <c r="L32" s="294">
        <v>57894</v>
      </c>
      <c r="M32" s="295">
        <v>65071</v>
      </c>
      <c r="N32" s="296">
        <v>-11</v>
      </c>
    </row>
    <row r="33" spans="1:16" ht="13.5" customHeight="1">
      <c r="A33" s="248"/>
      <c r="B33" s="244"/>
      <c r="C33" s="244"/>
      <c r="D33" s="244"/>
      <c r="E33" s="244"/>
      <c r="F33" s="244"/>
      <c r="G33" s="1127" t="s">
        <v>494</v>
      </c>
      <c r="H33" s="1128"/>
      <c r="I33" s="1128"/>
      <c r="J33" s="1129"/>
      <c r="K33" s="294" t="s">
        <v>480</v>
      </c>
      <c r="L33" s="294" t="s">
        <v>480</v>
      </c>
      <c r="M33" s="295" t="s">
        <v>480</v>
      </c>
      <c r="N33" s="296" t="s">
        <v>480</v>
      </c>
    </row>
    <row r="34" spans="1:16" ht="27" customHeight="1">
      <c r="A34" s="248"/>
      <c r="B34" s="244"/>
      <c r="C34" s="244"/>
      <c r="D34" s="244"/>
      <c r="E34" s="244"/>
      <c r="F34" s="244"/>
      <c r="G34" s="1127" t="s">
        <v>495</v>
      </c>
      <c r="H34" s="1128"/>
      <c r="I34" s="1128"/>
      <c r="J34" s="1129"/>
      <c r="K34" s="294" t="s">
        <v>480</v>
      </c>
      <c r="L34" s="294" t="s">
        <v>480</v>
      </c>
      <c r="M34" s="295">
        <v>23</v>
      </c>
      <c r="N34" s="296" t="s">
        <v>480</v>
      </c>
    </row>
    <row r="35" spans="1:16" ht="27" customHeight="1">
      <c r="A35" s="248"/>
      <c r="B35" s="244"/>
      <c r="C35" s="244"/>
      <c r="D35" s="244"/>
      <c r="E35" s="244"/>
      <c r="F35" s="244"/>
      <c r="G35" s="1127" t="s">
        <v>496</v>
      </c>
      <c r="H35" s="1128"/>
      <c r="I35" s="1128"/>
      <c r="J35" s="1129"/>
      <c r="K35" s="294">
        <v>1313776</v>
      </c>
      <c r="L35" s="294">
        <v>37407</v>
      </c>
      <c r="M35" s="295">
        <v>17560</v>
      </c>
      <c r="N35" s="296">
        <v>113</v>
      </c>
    </row>
    <row r="36" spans="1:16" ht="27" customHeight="1">
      <c r="A36" s="248"/>
      <c r="B36" s="244"/>
      <c r="C36" s="244"/>
      <c r="D36" s="244"/>
      <c r="E36" s="244"/>
      <c r="F36" s="244"/>
      <c r="G36" s="1127" t="s">
        <v>497</v>
      </c>
      <c r="H36" s="1128"/>
      <c r="I36" s="1128"/>
      <c r="J36" s="1129"/>
      <c r="K36" s="294">
        <v>70889</v>
      </c>
      <c r="L36" s="294">
        <v>2018</v>
      </c>
      <c r="M36" s="295">
        <v>3274</v>
      </c>
      <c r="N36" s="296">
        <v>-38.4</v>
      </c>
    </row>
    <row r="37" spans="1:16" ht="13.5" customHeight="1">
      <c r="A37" s="248"/>
      <c r="B37" s="244"/>
      <c r="C37" s="244"/>
      <c r="D37" s="244"/>
      <c r="E37" s="244"/>
      <c r="F37" s="244"/>
      <c r="G37" s="1127" t="s">
        <v>498</v>
      </c>
      <c r="H37" s="1128"/>
      <c r="I37" s="1128"/>
      <c r="J37" s="1129"/>
      <c r="K37" s="294">
        <v>62191</v>
      </c>
      <c r="L37" s="294">
        <v>1771</v>
      </c>
      <c r="M37" s="295">
        <v>1387</v>
      </c>
      <c r="N37" s="296">
        <v>27.7</v>
      </c>
    </row>
    <row r="38" spans="1:16" ht="27" customHeight="1">
      <c r="A38" s="248"/>
      <c r="B38" s="244"/>
      <c r="C38" s="244"/>
      <c r="D38" s="244"/>
      <c r="E38" s="244"/>
      <c r="F38" s="244"/>
      <c r="G38" s="1130" t="s">
        <v>499</v>
      </c>
      <c r="H38" s="1131"/>
      <c r="I38" s="1131"/>
      <c r="J38" s="1132"/>
      <c r="K38" s="297">
        <v>3</v>
      </c>
      <c r="L38" s="297">
        <v>0</v>
      </c>
      <c r="M38" s="298">
        <v>7</v>
      </c>
      <c r="N38" s="299">
        <v>-100</v>
      </c>
      <c r="O38" s="293"/>
    </row>
    <row r="39" spans="1:16">
      <c r="A39" s="248"/>
      <c r="B39" s="244"/>
      <c r="C39" s="244"/>
      <c r="D39" s="244"/>
      <c r="E39" s="244"/>
      <c r="F39" s="244"/>
      <c r="G39" s="1130" t="s">
        <v>500</v>
      </c>
      <c r="H39" s="1131"/>
      <c r="I39" s="1131"/>
      <c r="J39" s="1132"/>
      <c r="K39" s="300">
        <v>-194398</v>
      </c>
      <c r="L39" s="300">
        <v>-5535</v>
      </c>
      <c r="M39" s="301">
        <v>-4282</v>
      </c>
      <c r="N39" s="302">
        <v>29.3</v>
      </c>
      <c r="O39" s="293"/>
    </row>
    <row r="40" spans="1:16" ht="27" customHeight="1">
      <c r="A40" s="248"/>
      <c r="B40" s="244"/>
      <c r="C40" s="244"/>
      <c r="D40" s="244"/>
      <c r="E40" s="244"/>
      <c r="F40" s="244"/>
      <c r="G40" s="1127" t="s">
        <v>501</v>
      </c>
      <c r="H40" s="1128"/>
      <c r="I40" s="1128"/>
      <c r="J40" s="1129"/>
      <c r="K40" s="300">
        <v>-2218984</v>
      </c>
      <c r="L40" s="300">
        <v>-63181</v>
      </c>
      <c r="M40" s="301">
        <v>-54179</v>
      </c>
      <c r="N40" s="302">
        <v>16.600000000000001</v>
      </c>
      <c r="O40" s="293"/>
    </row>
    <row r="41" spans="1:16">
      <c r="A41" s="248"/>
      <c r="B41" s="244"/>
      <c r="C41" s="244"/>
      <c r="D41" s="244"/>
      <c r="E41" s="244"/>
      <c r="F41" s="244"/>
      <c r="G41" s="1133" t="s">
        <v>280</v>
      </c>
      <c r="H41" s="1134"/>
      <c r="I41" s="1134"/>
      <c r="J41" s="1135"/>
      <c r="K41" s="294">
        <v>1066756</v>
      </c>
      <c r="L41" s="300">
        <v>30374</v>
      </c>
      <c r="M41" s="301">
        <v>28861</v>
      </c>
      <c r="N41" s="302">
        <v>5.2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0" t="s">
        <v>470</v>
      </c>
      <c r="J49" s="1122" t="s">
        <v>505</v>
      </c>
      <c r="K49" s="1123"/>
      <c r="L49" s="1123"/>
      <c r="M49" s="1123"/>
      <c r="N49" s="1124"/>
    </row>
    <row r="50" spans="1:14">
      <c r="A50" s="248"/>
      <c r="B50" s="244"/>
      <c r="C50" s="244"/>
      <c r="D50" s="244"/>
      <c r="E50" s="244"/>
      <c r="F50" s="244"/>
      <c r="G50" s="312"/>
      <c r="H50" s="313"/>
      <c r="I50" s="1121"/>
      <c r="J50" s="314" t="s">
        <v>506</v>
      </c>
      <c r="K50" s="315" t="s">
        <v>507</v>
      </c>
      <c r="L50" s="316" t="s">
        <v>508</v>
      </c>
      <c r="M50" s="317" t="s">
        <v>509</v>
      </c>
      <c r="N50" s="318" t="s">
        <v>510</v>
      </c>
    </row>
    <row r="51" spans="1:14">
      <c r="A51" s="248"/>
      <c r="B51" s="244"/>
      <c r="C51" s="244"/>
      <c r="D51" s="244"/>
      <c r="E51" s="244"/>
      <c r="F51" s="244"/>
      <c r="G51" s="310" t="s">
        <v>511</v>
      </c>
      <c r="H51" s="311"/>
      <c r="I51" s="319">
        <v>2859292</v>
      </c>
      <c r="J51" s="320">
        <v>78208</v>
      </c>
      <c r="K51" s="321">
        <v>16.7</v>
      </c>
      <c r="L51" s="322">
        <v>79008</v>
      </c>
      <c r="M51" s="323">
        <v>36.6</v>
      </c>
      <c r="N51" s="324">
        <v>-19.899999999999999</v>
      </c>
    </row>
    <row r="52" spans="1:14">
      <c r="A52" s="248"/>
      <c r="B52" s="244"/>
      <c r="C52" s="244"/>
      <c r="D52" s="244"/>
      <c r="E52" s="244"/>
      <c r="F52" s="244"/>
      <c r="G52" s="325"/>
      <c r="H52" s="326" t="s">
        <v>512</v>
      </c>
      <c r="I52" s="327">
        <v>1346395</v>
      </c>
      <c r="J52" s="328">
        <v>36827</v>
      </c>
      <c r="K52" s="329">
        <v>22.4</v>
      </c>
      <c r="L52" s="330">
        <v>46014</v>
      </c>
      <c r="M52" s="331">
        <v>37.5</v>
      </c>
      <c r="N52" s="332">
        <v>-15.1</v>
      </c>
    </row>
    <row r="53" spans="1:14">
      <c r="A53" s="248"/>
      <c r="B53" s="244"/>
      <c r="C53" s="244"/>
      <c r="D53" s="244"/>
      <c r="E53" s="244"/>
      <c r="F53" s="244"/>
      <c r="G53" s="310" t="s">
        <v>513</v>
      </c>
      <c r="H53" s="311"/>
      <c r="I53" s="319">
        <v>4794889</v>
      </c>
      <c r="J53" s="320">
        <v>132708</v>
      </c>
      <c r="K53" s="321">
        <v>69.7</v>
      </c>
      <c r="L53" s="322">
        <v>86381</v>
      </c>
      <c r="M53" s="323">
        <v>9.3000000000000007</v>
      </c>
      <c r="N53" s="324">
        <v>60.4</v>
      </c>
    </row>
    <row r="54" spans="1:14">
      <c r="A54" s="248"/>
      <c r="B54" s="244"/>
      <c r="C54" s="244"/>
      <c r="D54" s="244"/>
      <c r="E54" s="244"/>
      <c r="F54" s="244"/>
      <c r="G54" s="325"/>
      <c r="H54" s="326" t="s">
        <v>512</v>
      </c>
      <c r="I54" s="327">
        <v>2281178</v>
      </c>
      <c r="J54" s="328">
        <v>63136</v>
      </c>
      <c r="K54" s="329">
        <v>71.400000000000006</v>
      </c>
      <c r="L54" s="330">
        <v>41242</v>
      </c>
      <c r="M54" s="331">
        <v>-10.4</v>
      </c>
      <c r="N54" s="332">
        <v>81.8</v>
      </c>
    </row>
    <row r="55" spans="1:14">
      <c r="A55" s="248"/>
      <c r="B55" s="244"/>
      <c r="C55" s="244"/>
      <c r="D55" s="244"/>
      <c r="E55" s="244"/>
      <c r="F55" s="244"/>
      <c r="G55" s="310" t="s">
        <v>514</v>
      </c>
      <c r="H55" s="311"/>
      <c r="I55" s="319">
        <v>2698158</v>
      </c>
      <c r="J55" s="320">
        <v>75655</v>
      </c>
      <c r="K55" s="321">
        <v>-43</v>
      </c>
      <c r="L55" s="322">
        <v>67201</v>
      </c>
      <c r="M55" s="323">
        <v>-22.2</v>
      </c>
      <c r="N55" s="324">
        <v>-20.8</v>
      </c>
    </row>
    <row r="56" spans="1:14">
      <c r="A56" s="248"/>
      <c r="B56" s="244"/>
      <c r="C56" s="244"/>
      <c r="D56" s="244"/>
      <c r="E56" s="244"/>
      <c r="F56" s="244"/>
      <c r="G56" s="325"/>
      <c r="H56" s="326" t="s">
        <v>512</v>
      </c>
      <c r="I56" s="327">
        <v>1695784</v>
      </c>
      <c r="J56" s="328">
        <v>47549</v>
      </c>
      <c r="K56" s="329">
        <v>-24.7</v>
      </c>
      <c r="L56" s="330">
        <v>35210</v>
      </c>
      <c r="M56" s="331">
        <v>-14.6</v>
      </c>
      <c r="N56" s="332">
        <v>-10.1</v>
      </c>
    </row>
    <row r="57" spans="1:14">
      <c r="A57" s="248"/>
      <c r="B57" s="244"/>
      <c r="C57" s="244"/>
      <c r="D57" s="244"/>
      <c r="E57" s="244"/>
      <c r="F57" s="244"/>
      <c r="G57" s="310" t="s">
        <v>515</v>
      </c>
      <c r="H57" s="311"/>
      <c r="I57" s="319">
        <v>3717683</v>
      </c>
      <c r="J57" s="320">
        <v>105356</v>
      </c>
      <c r="K57" s="321">
        <v>39.299999999999997</v>
      </c>
      <c r="L57" s="322">
        <v>75709</v>
      </c>
      <c r="M57" s="323">
        <v>12.7</v>
      </c>
      <c r="N57" s="324">
        <v>26.6</v>
      </c>
    </row>
    <row r="58" spans="1:14">
      <c r="A58" s="248"/>
      <c r="B58" s="244"/>
      <c r="C58" s="244"/>
      <c r="D58" s="244"/>
      <c r="E58" s="244"/>
      <c r="F58" s="244"/>
      <c r="G58" s="325"/>
      <c r="H58" s="326" t="s">
        <v>512</v>
      </c>
      <c r="I58" s="327">
        <v>1993904</v>
      </c>
      <c r="J58" s="328">
        <v>56505</v>
      </c>
      <c r="K58" s="329">
        <v>18.8</v>
      </c>
      <c r="L58" s="330">
        <v>35212</v>
      </c>
      <c r="M58" s="331">
        <v>0</v>
      </c>
      <c r="N58" s="332">
        <v>18.8</v>
      </c>
    </row>
    <row r="59" spans="1:14">
      <c r="A59" s="248"/>
      <c r="B59" s="244"/>
      <c r="C59" s="244"/>
      <c r="D59" s="244"/>
      <c r="E59" s="244"/>
      <c r="F59" s="244"/>
      <c r="G59" s="310" t="s">
        <v>516</v>
      </c>
      <c r="H59" s="311"/>
      <c r="I59" s="319">
        <v>3633033</v>
      </c>
      <c r="J59" s="320">
        <v>103443</v>
      </c>
      <c r="K59" s="321">
        <v>-1.8</v>
      </c>
      <c r="L59" s="322">
        <v>90961</v>
      </c>
      <c r="M59" s="323">
        <v>20.100000000000001</v>
      </c>
      <c r="N59" s="324">
        <v>-21.9</v>
      </c>
    </row>
    <row r="60" spans="1:14">
      <c r="A60" s="248"/>
      <c r="B60" s="244"/>
      <c r="C60" s="244"/>
      <c r="D60" s="244"/>
      <c r="E60" s="244"/>
      <c r="F60" s="244"/>
      <c r="G60" s="325"/>
      <c r="H60" s="326" t="s">
        <v>512</v>
      </c>
      <c r="I60" s="333">
        <v>1996919</v>
      </c>
      <c r="J60" s="328">
        <v>56858</v>
      </c>
      <c r="K60" s="329">
        <v>0.6</v>
      </c>
      <c r="L60" s="330">
        <v>37720</v>
      </c>
      <c r="M60" s="331">
        <v>7.1</v>
      </c>
      <c r="N60" s="332">
        <v>-6.5</v>
      </c>
    </row>
    <row r="61" spans="1:14">
      <c r="A61" s="248"/>
      <c r="B61" s="244"/>
      <c r="C61" s="244"/>
      <c r="D61" s="244"/>
      <c r="E61" s="244"/>
      <c r="F61" s="244"/>
      <c r="G61" s="310" t="s">
        <v>517</v>
      </c>
      <c r="H61" s="334"/>
      <c r="I61" s="335">
        <v>3540611</v>
      </c>
      <c r="J61" s="336">
        <v>99074</v>
      </c>
      <c r="K61" s="337">
        <v>16.2</v>
      </c>
      <c r="L61" s="338">
        <v>79852</v>
      </c>
      <c r="M61" s="339">
        <v>11.3</v>
      </c>
      <c r="N61" s="324">
        <v>4.9000000000000004</v>
      </c>
    </row>
    <row r="62" spans="1:14">
      <c r="A62" s="248"/>
      <c r="B62" s="244"/>
      <c r="C62" s="244"/>
      <c r="D62" s="244"/>
      <c r="E62" s="244"/>
      <c r="F62" s="244"/>
      <c r="G62" s="325"/>
      <c r="H62" s="326" t="s">
        <v>512</v>
      </c>
      <c r="I62" s="327">
        <v>1862836</v>
      </c>
      <c r="J62" s="328">
        <v>52175</v>
      </c>
      <c r="K62" s="329">
        <v>17.7</v>
      </c>
      <c r="L62" s="330">
        <v>39080</v>
      </c>
      <c r="M62" s="331">
        <v>3.9</v>
      </c>
      <c r="N62" s="332">
        <v>13.8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5" t="s">
        <v>3</v>
      </c>
      <c r="D47" s="1145"/>
      <c r="E47" s="1146"/>
      <c r="F47" s="11">
        <v>11.39</v>
      </c>
      <c r="G47" s="12">
        <v>13.55</v>
      </c>
      <c r="H47" s="12">
        <v>16.23</v>
      </c>
      <c r="I47" s="12">
        <v>17.84</v>
      </c>
      <c r="J47" s="13">
        <v>22.41</v>
      </c>
    </row>
    <row r="48" spans="2:10" ht="57.75" customHeight="1">
      <c r="B48" s="14"/>
      <c r="C48" s="1147" t="s">
        <v>4</v>
      </c>
      <c r="D48" s="1147"/>
      <c r="E48" s="1148"/>
      <c r="F48" s="15">
        <v>12.73</v>
      </c>
      <c r="G48" s="16">
        <v>11.62</v>
      </c>
      <c r="H48" s="16">
        <v>11.57</v>
      </c>
      <c r="I48" s="16">
        <v>11.71</v>
      </c>
      <c r="J48" s="17">
        <v>12.32</v>
      </c>
    </row>
    <row r="49" spans="2:10" ht="57.75" customHeight="1" thickBot="1">
      <c r="B49" s="18"/>
      <c r="C49" s="1149" t="s">
        <v>5</v>
      </c>
      <c r="D49" s="1149"/>
      <c r="E49" s="1150"/>
      <c r="F49" s="19">
        <v>6.45</v>
      </c>
      <c r="G49" s="20">
        <v>2.2999999999999998</v>
      </c>
      <c r="H49" s="20">
        <v>4.55</v>
      </c>
      <c r="I49" s="20">
        <v>4.5599999999999996</v>
      </c>
      <c r="J49" s="21">
        <v>7.71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7" t="s">
        <v>524</v>
      </c>
      <c r="D34" s="1157"/>
      <c r="E34" s="1158"/>
      <c r="F34" s="32">
        <v>12.73</v>
      </c>
      <c r="G34" s="33">
        <v>11.62</v>
      </c>
      <c r="H34" s="33">
        <v>11.57</v>
      </c>
      <c r="I34" s="33">
        <v>11.71</v>
      </c>
      <c r="J34" s="34">
        <v>12.32</v>
      </c>
      <c r="K34" s="22"/>
      <c r="L34" s="22"/>
      <c r="M34" s="22"/>
      <c r="N34" s="22"/>
      <c r="O34" s="22"/>
      <c r="P34" s="22"/>
    </row>
    <row r="35" spans="1:16" ht="39" customHeight="1">
      <c r="A35" s="22"/>
      <c r="B35" s="35"/>
      <c r="C35" s="1151" t="s">
        <v>525</v>
      </c>
      <c r="D35" s="1152"/>
      <c r="E35" s="1153"/>
      <c r="F35" s="36">
        <v>6.99</v>
      </c>
      <c r="G35" s="37">
        <v>6.1</v>
      </c>
      <c r="H35" s="37">
        <v>5.79</v>
      </c>
      <c r="I35" s="37">
        <v>6.78</v>
      </c>
      <c r="J35" s="38">
        <v>7.28</v>
      </c>
      <c r="K35" s="22"/>
      <c r="L35" s="22"/>
      <c r="M35" s="22"/>
      <c r="N35" s="22"/>
      <c r="O35" s="22"/>
      <c r="P35" s="22"/>
    </row>
    <row r="36" spans="1:16" ht="39" customHeight="1">
      <c r="A36" s="22"/>
      <c r="B36" s="35"/>
      <c r="C36" s="1151" t="s">
        <v>526</v>
      </c>
      <c r="D36" s="1152"/>
      <c r="E36" s="1153"/>
      <c r="F36" s="36">
        <v>5.08</v>
      </c>
      <c r="G36" s="37">
        <v>5.3</v>
      </c>
      <c r="H36" s="37">
        <v>5.55</v>
      </c>
      <c r="I36" s="37">
        <v>6.05</v>
      </c>
      <c r="J36" s="38">
        <v>6.81</v>
      </c>
      <c r="K36" s="22"/>
      <c r="L36" s="22"/>
      <c r="M36" s="22"/>
      <c r="N36" s="22"/>
      <c r="O36" s="22"/>
      <c r="P36" s="22"/>
    </row>
    <row r="37" spans="1:16" ht="39" customHeight="1">
      <c r="A37" s="22"/>
      <c r="B37" s="35"/>
      <c r="C37" s="1151" t="s">
        <v>527</v>
      </c>
      <c r="D37" s="1152"/>
      <c r="E37" s="1153"/>
      <c r="F37" s="36">
        <v>2.4300000000000002</v>
      </c>
      <c r="G37" s="37">
        <v>2.41</v>
      </c>
      <c r="H37" s="37">
        <v>2.64</v>
      </c>
      <c r="I37" s="37">
        <v>2.92</v>
      </c>
      <c r="J37" s="38">
        <v>3.33</v>
      </c>
      <c r="K37" s="22"/>
      <c r="L37" s="22"/>
      <c r="M37" s="22"/>
      <c r="N37" s="22"/>
      <c r="O37" s="22"/>
      <c r="P37" s="22"/>
    </row>
    <row r="38" spans="1:16" ht="39" customHeight="1">
      <c r="A38" s="22"/>
      <c r="B38" s="35"/>
      <c r="C38" s="1151" t="s">
        <v>528</v>
      </c>
      <c r="D38" s="1152"/>
      <c r="E38" s="1153"/>
      <c r="F38" s="36">
        <v>0.19</v>
      </c>
      <c r="G38" s="37">
        <v>0.38</v>
      </c>
      <c r="H38" s="37">
        <v>1.85</v>
      </c>
      <c r="I38" s="37">
        <v>2.33</v>
      </c>
      <c r="J38" s="38">
        <v>2.83</v>
      </c>
      <c r="K38" s="22"/>
      <c r="L38" s="22"/>
      <c r="M38" s="22"/>
      <c r="N38" s="22"/>
      <c r="O38" s="22"/>
      <c r="P38" s="22"/>
    </row>
    <row r="39" spans="1:16" ht="39" customHeight="1">
      <c r="A39" s="22"/>
      <c r="B39" s="35"/>
      <c r="C39" s="1151" t="s">
        <v>529</v>
      </c>
      <c r="D39" s="1152"/>
      <c r="E39" s="1153"/>
      <c r="F39" s="36">
        <v>2.2400000000000002</v>
      </c>
      <c r="G39" s="37">
        <v>2.2400000000000002</v>
      </c>
      <c r="H39" s="37">
        <v>0.61</v>
      </c>
      <c r="I39" s="37">
        <v>1.53</v>
      </c>
      <c r="J39" s="38">
        <v>1.75</v>
      </c>
      <c r="K39" s="22"/>
      <c r="L39" s="22"/>
      <c r="M39" s="22"/>
      <c r="N39" s="22"/>
      <c r="O39" s="22"/>
      <c r="P39" s="22"/>
    </row>
    <row r="40" spans="1:16" ht="39" customHeight="1">
      <c r="A40" s="22"/>
      <c r="B40" s="35"/>
      <c r="C40" s="1151" t="s">
        <v>530</v>
      </c>
      <c r="D40" s="1152"/>
      <c r="E40" s="1153"/>
      <c r="F40" s="36">
        <v>1.26</v>
      </c>
      <c r="G40" s="37">
        <v>1.27</v>
      </c>
      <c r="H40" s="37">
        <v>1.33</v>
      </c>
      <c r="I40" s="37">
        <v>1.44</v>
      </c>
      <c r="J40" s="38">
        <v>1.48</v>
      </c>
      <c r="K40" s="22"/>
      <c r="L40" s="22"/>
      <c r="M40" s="22"/>
      <c r="N40" s="22"/>
      <c r="O40" s="22"/>
      <c r="P40" s="22"/>
    </row>
    <row r="41" spans="1:16" ht="39" customHeight="1">
      <c r="A41" s="22"/>
      <c r="B41" s="35"/>
      <c r="C41" s="1151" t="s">
        <v>531</v>
      </c>
      <c r="D41" s="1152"/>
      <c r="E41" s="1153"/>
      <c r="F41" s="36">
        <v>0.79</v>
      </c>
      <c r="G41" s="37">
        <v>0.36</v>
      </c>
      <c r="H41" s="37">
        <v>0.17</v>
      </c>
      <c r="I41" s="37">
        <v>0.39</v>
      </c>
      <c r="J41" s="38">
        <v>0.5</v>
      </c>
      <c r="K41" s="22"/>
      <c r="L41" s="22"/>
      <c r="M41" s="22"/>
      <c r="N41" s="22"/>
      <c r="O41" s="22"/>
      <c r="P41" s="22"/>
    </row>
    <row r="42" spans="1:16" ht="39" customHeight="1">
      <c r="A42" s="22"/>
      <c r="B42" s="39"/>
      <c r="C42" s="1151" t="s">
        <v>532</v>
      </c>
      <c r="D42" s="1152"/>
      <c r="E42" s="1153"/>
      <c r="F42" s="36" t="s">
        <v>480</v>
      </c>
      <c r="G42" s="37" t="s">
        <v>480</v>
      </c>
      <c r="H42" s="37" t="s">
        <v>480</v>
      </c>
      <c r="I42" s="37" t="s">
        <v>480</v>
      </c>
      <c r="J42" s="38" t="s">
        <v>480</v>
      </c>
      <c r="K42" s="22"/>
      <c r="L42" s="22"/>
      <c r="M42" s="22"/>
      <c r="N42" s="22"/>
      <c r="O42" s="22"/>
      <c r="P42" s="22"/>
    </row>
    <row r="43" spans="1:16" ht="39" customHeight="1" thickBot="1">
      <c r="A43" s="22"/>
      <c r="B43" s="40"/>
      <c r="C43" s="1154" t="s">
        <v>533</v>
      </c>
      <c r="D43" s="1155"/>
      <c r="E43" s="1156"/>
      <c r="F43" s="41">
        <v>0.04</v>
      </c>
      <c r="G43" s="42">
        <v>0.04</v>
      </c>
      <c r="H43" s="42">
        <v>0.04</v>
      </c>
      <c r="I43" s="42">
        <v>0.03</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7" t="s">
        <v>11</v>
      </c>
      <c r="C45" s="1168"/>
      <c r="D45" s="58"/>
      <c r="E45" s="1173" t="s">
        <v>12</v>
      </c>
      <c r="F45" s="1173"/>
      <c r="G45" s="1173"/>
      <c r="H45" s="1173"/>
      <c r="I45" s="1173"/>
      <c r="J45" s="1174"/>
      <c r="K45" s="59">
        <v>2100</v>
      </c>
      <c r="L45" s="60">
        <v>2062</v>
      </c>
      <c r="M45" s="60">
        <v>2090</v>
      </c>
      <c r="N45" s="60">
        <v>2036</v>
      </c>
      <c r="O45" s="61">
        <v>2033</v>
      </c>
      <c r="P45" s="48"/>
      <c r="Q45" s="48"/>
      <c r="R45" s="48"/>
      <c r="S45" s="48"/>
      <c r="T45" s="48"/>
      <c r="U45" s="48"/>
    </row>
    <row r="46" spans="1:21" ht="30.75" customHeight="1">
      <c r="A46" s="48"/>
      <c r="B46" s="1169"/>
      <c r="C46" s="1170"/>
      <c r="D46" s="62"/>
      <c r="E46" s="1161" t="s">
        <v>13</v>
      </c>
      <c r="F46" s="1161"/>
      <c r="G46" s="1161"/>
      <c r="H46" s="1161"/>
      <c r="I46" s="1161"/>
      <c r="J46" s="1162"/>
      <c r="K46" s="63" t="s">
        <v>480</v>
      </c>
      <c r="L46" s="64" t="s">
        <v>480</v>
      </c>
      <c r="M46" s="64" t="s">
        <v>480</v>
      </c>
      <c r="N46" s="64" t="s">
        <v>480</v>
      </c>
      <c r="O46" s="65" t="s">
        <v>480</v>
      </c>
      <c r="P46" s="48"/>
      <c r="Q46" s="48"/>
      <c r="R46" s="48"/>
      <c r="S46" s="48"/>
      <c r="T46" s="48"/>
      <c r="U46" s="48"/>
    </row>
    <row r="47" spans="1:21" ht="30.75" customHeight="1">
      <c r="A47" s="48"/>
      <c r="B47" s="1169"/>
      <c r="C47" s="1170"/>
      <c r="D47" s="62"/>
      <c r="E47" s="1161" t="s">
        <v>14</v>
      </c>
      <c r="F47" s="1161"/>
      <c r="G47" s="1161"/>
      <c r="H47" s="1161"/>
      <c r="I47" s="1161"/>
      <c r="J47" s="1162"/>
      <c r="K47" s="63" t="s">
        <v>480</v>
      </c>
      <c r="L47" s="64" t="s">
        <v>480</v>
      </c>
      <c r="M47" s="64" t="s">
        <v>480</v>
      </c>
      <c r="N47" s="64" t="s">
        <v>480</v>
      </c>
      <c r="O47" s="65" t="s">
        <v>480</v>
      </c>
      <c r="P47" s="48"/>
      <c r="Q47" s="48"/>
      <c r="R47" s="48"/>
      <c r="S47" s="48"/>
      <c r="T47" s="48"/>
      <c r="U47" s="48"/>
    </row>
    <row r="48" spans="1:21" ht="30.75" customHeight="1">
      <c r="A48" s="48"/>
      <c r="B48" s="1169"/>
      <c r="C48" s="1170"/>
      <c r="D48" s="62"/>
      <c r="E48" s="1161" t="s">
        <v>15</v>
      </c>
      <c r="F48" s="1161"/>
      <c r="G48" s="1161"/>
      <c r="H48" s="1161"/>
      <c r="I48" s="1161"/>
      <c r="J48" s="1162"/>
      <c r="K48" s="63">
        <v>1498</v>
      </c>
      <c r="L48" s="64">
        <v>1400</v>
      </c>
      <c r="M48" s="64">
        <v>1366</v>
      </c>
      <c r="N48" s="64">
        <v>1351</v>
      </c>
      <c r="O48" s="65">
        <v>1314</v>
      </c>
      <c r="P48" s="48"/>
      <c r="Q48" s="48"/>
      <c r="R48" s="48"/>
      <c r="S48" s="48"/>
      <c r="T48" s="48"/>
      <c r="U48" s="48"/>
    </row>
    <row r="49" spans="1:21" ht="30.75" customHeight="1">
      <c r="A49" s="48"/>
      <c r="B49" s="1169"/>
      <c r="C49" s="1170"/>
      <c r="D49" s="62"/>
      <c r="E49" s="1161" t="s">
        <v>16</v>
      </c>
      <c r="F49" s="1161"/>
      <c r="G49" s="1161"/>
      <c r="H49" s="1161"/>
      <c r="I49" s="1161"/>
      <c r="J49" s="1162"/>
      <c r="K49" s="63">
        <v>357</v>
      </c>
      <c r="L49" s="64">
        <v>329</v>
      </c>
      <c r="M49" s="64">
        <v>125</v>
      </c>
      <c r="N49" s="64">
        <v>70</v>
      </c>
      <c r="O49" s="65">
        <v>71</v>
      </c>
      <c r="P49" s="48"/>
      <c r="Q49" s="48"/>
      <c r="R49" s="48"/>
      <c r="S49" s="48"/>
      <c r="T49" s="48"/>
      <c r="U49" s="48"/>
    </row>
    <row r="50" spans="1:21" ht="30.75" customHeight="1">
      <c r="A50" s="48"/>
      <c r="B50" s="1169"/>
      <c r="C50" s="1170"/>
      <c r="D50" s="62"/>
      <c r="E50" s="1161" t="s">
        <v>17</v>
      </c>
      <c r="F50" s="1161"/>
      <c r="G50" s="1161"/>
      <c r="H50" s="1161"/>
      <c r="I50" s="1161"/>
      <c r="J50" s="1162"/>
      <c r="K50" s="63">
        <v>67</v>
      </c>
      <c r="L50" s="64">
        <v>24</v>
      </c>
      <c r="M50" s="64">
        <v>159</v>
      </c>
      <c r="N50" s="64">
        <v>64</v>
      </c>
      <c r="O50" s="65">
        <v>62</v>
      </c>
      <c r="P50" s="48"/>
      <c r="Q50" s="48"/>
      <c r="R50" s="48"/>
      <c r="S50" s="48"/>
      <c r="T50" s="48"/>
      <c r="U50" s="48"/>
    </row>
    <row r="51" spans="1:21" ht="30.75" customHeight="1">
      <c r="A51" s="48"/>
      <c r="B51" s="1171"/>
      <c r="C51" s="1172"/>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59" t="s">
        <v>19</v>
      </c>
      <c r="C52" s="1160"/>
      <c r="D52" s="66"/>
      <c r="E52" s="1161" t="s">
        <v>20</v>
      </c>
      <c r="F52" s="1161"/>
      <c r="G52" s="1161"/>
      <c r="H52" s="1161"/>
      <c r="I52" s="1161"/>
      <c r="J52" s="1162"/>
      <c r="K52" s="63">
        <v>2498</v>
      </c>
      <c r="L52" s="64">
        <v>2469</v>
      </c>
      <c r="M52" s="64">
        <v>2394</v>
      </c>
      <c r="N52" s="64">
        <v>2384</v>
      </c>
      <c r="O52" s="65">
        <v>2413</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1524</v>
      </c>
      <c r="L53" s="69">
        <v>1346</v>
      </c>
      <c r="M53" s="69">
        <v>1346</v>
      </c>
      <c r="N53" s="69">
        <v>1137</v>
      </c>
      <c r="O53" s="70">
        <v>1067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妙高市</cp:lastModifiedBy>
  <cp:lastPrinted>2015-04-16T02:24:05Z</cp:lastPrinted>
  <dcterms:created xsi:type="dcterms:W3CDTF">2015-02-17T06:39:57Z</dcterms:created>
  <dcterms:modified xsi:type="dcterms:W3CDTF">2015-04-30T06:14:48Z</dcterms:modified>
  <cp:category/>
</cp:coreProperties>
</file>