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tabRatio="484" activeTab="0"/>
  </bookViews>
  <sheets>
    <sheet name="試算表" sheetId="1" r:id="rId1"/>
  </sheets>
  <definedNames>
    <definedName name="_xlfn.COUNTIFS" hidden="1">#NAME?</definedName>
    <definedName name="_xlfn.SUMIFS" hidden="1">#NAME?</definedName>
    <definedName name="_xlnm.Print_Area" localSheetId="0">'試算表'!$A$1:$M$42</definedName>
  </definedNames>
  <calcPr fullCalcOnLoad="1"/>
</workbook>
</file>

<file path=xl/sharedStrings.xml><?xml version="1.0" encoding="utf-8"?>
<sst xmlns="http://schemas.openxmlformats.org/spreadsheetml/2006/main" count="71" uniqueCount="40">
  <si>
    <t>×</t>
  </si>
  <si>
    <t>＝</t>
  </si>
  <si>
    <t>医療</t>
  </si>
  <si>
    <t>介護</t>
  </si>
  <si>
    <t>＝</t>
  </si>
  <si>
    <t>計</t>
  </si>
  <si>
    <t>人</t>
  </si>
  <si>
    <t>医療分</t>
  </si>
  <si>
    <t>介護分</t>
  </si>
  <si>
    <t>※課税限度額を超えた場合は、上記計算額の合計にはなりません。</t>
  </si>
  <si>
    <t>所得割額</t>
  </si>
  <si>
    <t>Ａ</t>
  </si>
  <si>
    <t>Ｃ</t>
  </si>
  <si>
    <t>均等割額</t>
  </si>
  <si>
    <t>Ｂ</t>
  </si>
  <si>
    <t>支援分</t>
  </si>
  <si>
    <t>支援</t>
  </si>
  <si>
    <t>　　</t>
  </si>
  <si>
    <t>(40～64歳）</t>
  </si>
  <si>
    <t>×</t>
  </si>
  <si>
    <t>ヵ月分</t>
  </si>
  <si>
    <t>医療分</t>
  </si>
  <si>
    <t>介護分</t>
  </si>
  <si>
    <t>年齢</t>
  </si>
  <si>
    <t>所得額</t>
  </si>
  <si>
    <t>計</t>
  </si>
  <si>
    <t>年税額計</t>
  </si>
  <si>
    <t>円</t>
  </si>
  <si>
    <t>加入する人ごとに前年中の所得から基礎控除４３万円を引いて計算します。</t>
  </si>
  <si>
    <t>平等割額</t>
  </si>
  <si>
    <t>令和6年度妙高市国民健康保険税　試算表</t>
  </si>
  <si>
    <t>加入者</t>
  </si>
  <si>
    <t>　この試算表は加入者数と所得により国民健康保険税額を試算するものであり、税額を決定するものではありません。軽減等を反映した試算については、所得のわかる書類を持参のうえ健康保険課窓口へお越しください。</t>
  </si>
  <si>
    <t>着色部分</t>
  </si>
  <si>
    <t>を入力してください。</t>
  </si>
  <si>
    <t>基礎控除後</t>
  </si>
  <si>
    <t>介護該当</t>
  </si>
  <si>
    <t>合計</t>
  </si>
  <si>
    <t>円／人</t>
  </si>
  <si>
    <t>円／世帯</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</si>
</sst>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0;&quot;△ &quot;0"/>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_ "/>
    <numFmt numFmtId="185" formatCode="#,##0&quot;円&quot;"/>
    <numFmt numFmtId="186" formatCode="0&quot;人&quot;"/>
    <numFmt numFmtId="187" formatCode="[$]ggge&quot;年&quot;m&quot;月&quot;d&quot;日&quot;;@"/>
    <numFmt numFmtId="188" formatCode="[$-411]gge&quot;年&quot;m&quot;月&quot;d&quot;日&quot;;@"/>
    <numFmt numFmtId="189" formatCode="[$]gge&quot;年&quot;m&quot;月&quot;d&quot;日&quot;;@"/>
    <numFmt numFmtId="190" formatCode="0.00_ "/>
    <numFmt numFmtId="191" formatCode="0.0%"/>
    <numFmt numFmtId="192" formatCode="[$]ggge&quot;年&quot;m&quot;月&quot;d&quot;日&quot;;@"/>
    <numFmt numFmtId="193" formatCode="[$]gge&quot;年&quot;m&quot;月&quot;d&quot;日&quot;;@"/>
  </numFmts>
  <fonts count="47">
    <font>
      <sz val="11"/>
      <name val="ＭＳ Ｐゴシック"/>
      <family val="3"/>
    </font>
    <font>
      <sz val="6"/>
      <name val="ＭＳ Ｐゴシック"/>
      <family val="3"/>
    </font>
    <font>
      <sz val="12"/>
      <name val="ＭＳ Ｐゴシック"/>
      <family val="3"/>
    </font>
    <font>
      <sz val="10"/>
      <name val="ＭＳ Ｐゴシック"/>
      <family val="3"/>
    </font>
    <font>
      <sz val="14"/>
      <color indexed="10"/>
      <name val="ＭＳ Ｐゴシック"/>
      <family val="3"/>
    </font>
    <font>
      <sz val="10.5"/>
      <name val="ＭＳ 明朝"/>
      <family val="1"/>
    </font>
    <font>
      <sz val="16"/>
      <name val="BIZ UDPゴシック"/>
      <family val="3"/>
    </font>
    <font>
      <sz val="11"/>
      <name val="BIZ UDPゴシック"/>
      <family val="3"/>
    </font>
    <font>
      <sz val="10"/>
      <name val="BIZ UDPゴシック"/>
      <family val="3"/>
    </font>
    <font>
      <sz val="12"/>
      <name val="BIZ UDPゴシック"/>
      <family val="3"/>
    </font>
    <font>
      <sz val="14"/>
      <name val="BIZ UDPゴシック"/>
      <family val="3"/>
    </font>
    <font>
      <b/>
      <sz val="11"/>
      <name val="BIZ UDPゴシック"/>
      <family val="3"/>
    </font>
    <font>
      <b/>
      <sz val="12"/>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indexed="22"/>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0">
    <xf numFmtId="0" fontId="0" fillId="0" borderId="0" xfId="0" applyAlignment="1">
      <alignment/>
    </xf>
    <xf numFmtId="184" fontId="0" fillId="33" borderId="0" xfId="0" applyNumberFormat="1" applyFill="1" applyBorder="1" applyAlignment="1" applyProtection="1">
      <alignment vertical="center"/>
      <protection/>
    </xf>
    <xf numFmtId="0" fontId="7" fillId="12" borderId="10" xfId="0" applyFont="1" applyFill="1" applyBorder="1" applyAlignment="1" applyProtection="1">
      <alignment horizontal="center" vertical="center"/>
      <protection locked="0"/>
    </xf>
    <xf numFmtId="0" fontId="7" fillId="12" borderId="11" xfId="0" applyFont="1" applyFill="1" applyBorder="1" applyAlignment="1" applyProtection="1">
      <alignment horizontal="center" vertical="center"/>
      <protection locked="0"/>
    </xf>
    <xf numFmtId="0" fontId="7" fillId="12" borderId="12" xfId="0" applyFont="1" applyFill="1" applyBorder="1" applyAlignment="1" applyProtection="1">
      <alignment horizontal="center" vertical="center"/>
      <protection locked="0"/>
    </xf>
    <xf numFmtId="0" fontId="0" fillId="0" borderId="0" xfId="0" applyAlignment="1" applyProtection="1">
      <alignment/>
      <protection/>
    </xf>
    <xf numFmtId="0" fontId="7" fillId="0" borderId="0" xfId="0" applyFont="1" applyAlignment="1" applyProtection="1">
      <alignment/>
      <protection/>
    </xf>
    <xf numFmtId="0" fontId="7" fillId="0" borderId="0" xfId="0" applyFont="1" applyAlignment="1" applyProtection="1">
      <alignment vertical="top" wrapText="1"/>
      <protection/>
    </xf>
    <xf numFmtId="0" fontId="7" fillId="0" borderId="0" xfId="0" applyFont="1" applyFill="1" applyAlignment="1" applyProtection="1">
      <alignment horizontal="center" vertical="center"/>
      <protection/>
    </xf>
    <xf numFmtId="0" fontId="12" fillId="12" borderId="0" xfId="0" applyFont="1" applyFill="1" applyAlignment="1" applyProtection="1">
      <alignment horizontal="center" vertical="center"/>
      <protection/>
    </xf>
    <xf numFmtId="0" fontId="12" fillId="0" borderId="0" xfId="0" applyFont="1" applyFill="1" applyAlignment="1" applyProtection="1">
      <alignment vertical="center"/>
      <protection/>
    </xf>
    <xf numFmtId="0" fontId="12"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0" fillId="33" borderId="0" xfId="0" applyFill="1" applyAlignment="1" applyProtection="1">
      <alignment horizontal="center" vertical="center"/>
      <protection/>
    </xf>
    <xf numFmtId="0" fontId="7" fillId="0" borderId="13" xfId="0" applyFont="1" applyFill="1" applyBorder="1" applyAlignment="1" applyProtection="1">
      <alignment horizontal="center" vertical="center" shrinkToFit="1"/>
      <protection/>
    </xf>
    <xf numFmtId="0" fontId="7" fillId="0" borderId="14" xfId="0" applyFont="1" applyFill="1" applyBorder="1" applyAlignment="1" applyProtection="1">
      <alignment horizontal="center" vertical="center" shrinkToFit="1"/>
      <protection/>
    </xf>
    <xf numFmtId="0" fontId="7" fillId="0" borderId="15"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protection/>
    </xf>
    <xf numFmtId="0" fontId="0" fillId="33" borderId="0" xfId="0" applyFill="1" applyBorder="1" applyAlignment="1" applyProtection="1">
      <alignment horizontal="center" vertical="center" shrinkToFit="1"/>
      <protection/>
    </xf>
    <xf numFmtId="0" fontId="7" fillId="0" borderId="16" xfId="0" applyFont="1" applyFill="1" applyBorder="1" applyAlignment="1" applyProtection="1">
      <alignment horizontal="center" vertical="center" shrinkToFit="1"/>
      <protection/>
    </xf>
    <xf numFmtId="0" fontId="7" fillId="0" borderId="17"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184" fontId="7" fillId="0" borderId="0"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shrinkToFit="1"/>
      <protection/>
    </xf>
    <xf numFmtId="184" fontId="7" fillId="0" borderId="0" xfId="0" applyNumberFormat="1" applyFont="1" applyFill="1" applyBorder="1" applyAlignment="1" applyProtection="1">
      <alignment horizontal="center" vertical="center" shrinkToFit="1"/>
      <protection/>
    </xf>
    <xf numFmtId="0" fontId="7" fillId="0" borderId="0" xfId="0" applyFont="1" applyFill="1" applyBorder="1" applyAlignment="1" applyProtection="1">
      <alignment vertical="center"/>
      <protection/>
    </xf>
    <xf numFmtId="0" fontId="7" fillId="0" borderId="0" xfId="0" applyFont="1" applyAlignment="1" applyProtection="1">
      <alignment vertical="center"/>
      <protection/>
    </xf>
    <xf numFmtId="0" fontId="7" fillId="0" borderId="13" xfId="0" applyFont="1" applyBorder="1" applyAlignment="1" applyProtection="1">
      <alignment horizontal="center" vertical="center"/>
      <protection/>
    </xf>
    <xf numFmtId="0" fontId="0" fillId="0" borderId="0" xfId="0" applyAlignment="1" applyProtection="1">
      <alignment vertical="center"/>
      <protection/>
    </xf>
    <xf numFmtId="0" fontId="7" fillId="0" borderId="0" xfId="0" applyFont="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right"/>
      <protection/>
    </xf>
    <xf numFmtId="0" fontId="3" fillId="0" borderId="0" xfId="0" applyFont="1" applyAlignment="1" applyProtection="1">
      <alignment/>
      <protection/>
    </xf>
    <xf numFmtId="0" fontId="9" fillId="0" borderId="0" xfId="0" applyFont="1" applyAlignment="1" applyProtection="1">
      <alignment vertical="center"/>
      <protection/>
    </xf>
    <xf numFmtId="0" fontId="9" fillId="0" borderId="0" xfId="0" applyFont="1" applyAlignment="1" applyProtection="1">
      <alignment horizontal="center" vertical="center"/>
      <protection/>
    </xf>
    <xf numFmtId="10" fontId="9" fillId="0" borderId="0" xfId="0" applyNumberFormat="1" applyFont="1" applyBorder="1" applyAlignment="1" applyProtection="1">
      <alignment horizontal="center" vertical="center"/>
      <protection/>
    </xf>
    <xf numFmtId="0" fontId="2" fillId="0" borderId="0" xfId="0" applyFont="1" applyAlignment="1" applyProtection="1">
      <alignment vertical="center"/>
      <protection/>
    </xf>
    <xf numFmtId="0" fontId="5" fillId="0" borderId="0" xfId="0" applyFont="1" applyAlignment="1" applyProtection="1">
      <alignment horizontal="justify"/>
      <protection/>
    </xf>
    <xf numFmtId="0" fontId="8" fillId="0" borderId="0" xfId="0" applyFont="1" applyAlignment="1" applyProtection="1">
      <alignment vertical="top"/>
      <protection/>
    </xf>
    <xf numFmtId="0" fontId="7" fillId="0" borderId="18" xfId="0" applyFont="1" applyBorder="1" applyAlignment="1" applyProtection="1">
      <alignment/>
      <protection/>
    </xf>
    <xf numFmtId="184" fontId="7" fillId="0" borderId="0" xfId="0" applyNumberFormat="1" applyFont="1" applyAlignment="1" applyProtection="1">
      <alignment/>
      <protection/>
    </xf>
    <xf numFmtId="10" fontId="7" fillId="0" borderId="0" xfId="0" applyNumberFormat="1" applyFont="1" applyFill="1" applyBorder="1" applyAlignment="1" applyProtection="1">
      <alignment horizontal="lef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shrinkToFit="1"/>
      <protection/>
    </xf>
    <xf numFmtId="0" fontId="2" fillId="0" borderId="0" xfId="0" applyFont="1" applyBorder="1" applyAlignment="1" applyProtection="1">
      <alignment vertical="center"/>
      <protection/>
    </xf>
    <xf numFmtId="183" fontId="2" fillId="0" borderId="0" xfId="0" applyNumberFormat="1" applyFont="1" applyBorder="1" applyAlignment="1" applyProtection="1">
      <alignment vertical="center" shrinkToFit="1"/>
      <protection/>
    </xf>
    <xf numFmtId="184" fontId="2" fillId="0" borderId="0" xfId="0" applyNumberFormat="1" applyFont="1" applyBorder="1" applyAlignment="1" applyProtection="1">
      <alignment vertical="center"/>
      <protection/>
    </xf>
    <xf numFmtId="38" fontId="2" fillId="0" borderId="0" xfId="0" applyNumberFormat="1" applyFont="1" applyAlignment="1" applyProtection="1">
      <alignment vertical="center"/>
      <protection/>
    </xf>
    <xf numFmtId="0" fontId="9" fillId="0" borderId="0" xfId="0" applyFont="1" applyFill="1" applyBorder="1" applyAlignment="1" applyProtection="1">
      <alignment horizontal="center" vertical="center"/>
      <protection/>
    </xf>
    <xf numFmtId="0" fontId="9" fillId="0" borderId="0" xfId="0" applyFont="1" applyBorder="1" applyAlignment="1" applyProtection="1">
      <alignment horizontal="right" vertical="center"/>
      <protection/>
    </xf>
    <xf numFmtId="0" fontId="9" fillId="0" borderId="0" xfId="0" applyFont="1" applyBorder="1" applyAlignment="1" applyProtection="1">
      <alignment horizontal="center" vertical="center"/>
      <protection/>
    </xf>
    <xf numFmtId="0" fontId="8" fillId="0" borderId="0" xfId="0" applyFont="1" applyAlignment="1" applyProtection="1">
      <alignment horizontal="right" vertical="center"/>
      <protection/>
    </xf>
    <xf numFmtId="0" fontId="7" fillId="0" borderId="0" xfId="0" applyFont="1" applyAlignment="1" applyProtection="1">
      <alignment horizontal="right" vertical="center"/>
      <protection/>
    </xf>
    <xf numFmtId="0" fontId="8"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11" fillId="0" borderId="0" xfId="0" applyFont="1" applyAlignment="1" applyProtection="1">
      <alignment horizontal="left" vertical="center"/>
      <protection/>
    </xf>
    <xf numFmtId="38" fontId="9" fillId="0" borderId="0" xfId="48" applyFont="1" applyBorder="1" applyAlignment="1" applyProtection="1">
      <alignment horizontal="center" vertical="center"/>
      <protection/>
    </xf>
    <xf numFmtId="38" fontId="7" fillId="0" borderId="0" xfId="48"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38" fontId="7" fillId="0" borderId="20" xfId="48" applyFont="1" applyBorder="1" applyAlignment="1" applyProtection="1">
      <alignment vertical="center" shrinkToFit="1"/>
      <protection/>
    </xf>
    <xf numFmtId="0" fontId="8" fillId="0" borderId="0" xfId="0" applyFont="1" applyAlignment="1" applyProtection="1">
      <alignment horizontal="left"/>
      <protection/>
    </xf>
    <xf numFmtId="38" fontId="7" fillId="0" borderId="13" xfId="48" applyFont="1" applyBorder="1" applyAlignment="1" applyProtection="1">
      <alignment vertical="center" shrinkToFit="1"/>
      <protection/>
    </xf>
    <xf numFmtId="0" fontId="10" fillId="0" borderId="0" xfId="0" applyFont="1" applyAlignment="1" applyProtection="1">
      <alignment vertical="center"/>
      <protection/>
    </xf>
    <xf numFmtId="0" fontId="7" fillId="34" borderId="13" xfId="0"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horizontal="left" vertical="top"/>
      <protection/>
    </xf>
    <xf numFmtId="38" fontId="9" fillId="0" borderId="16" xfId="48" applyFont="1" applyFill="1" applyBorder="1" applyAlignment="1" applyProtection="1">
      <alignment horizontal="center" vertical="center" shrinkToFit="1"/>
      <protection/>
    </xf>
    <xf numFmtId="38" fontId="9" fillId="0" borderId="20" xfId="48" applyFont="1" applyFill="1" applyBorder="1" applyAlignment="1" applyProtection="1">
      <alignment horizontal="center" vertical="center" shrinkToFit="1"/>
      <protection/>
    </xf>
    <xf numFmtId="38" fontId="9" fillId="0" borderId="13" xfId="48" applyFont="1" applyBorder="1" applyAlignment="1" applyProtection="1">
      <alignment horizontal="right" vertical="center" indent="1" shrinkToFit="1"/>
      <protection/>
    </xf>
    <xf numFmtId="0" fontId="4"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0" xfId="0" applyBorder="1" applyAlignment="1" applyProtection="1">
      <alignment wrapText="1"/>
      <protection/>
    </xf>
    <xf numFmtId="0" fontId="9" fillId="0" borderId="18" xfId="0" applyFont="1" applyBorder="1" applyAlignment="1" applyProtection="1">
      <alignment horizontal="center" vertical="center"/>
      <protection/>
    </xf>
    <xf numFmtId="0" fontId="4" fillId="0" borderId="0" xfId="0" applyFont="1" applyBorder="1" applyAlignment="1" applyProtection="1">
      <alignment horizontal="left" vertical="top" wrapText="1"/>
      <protection/>
    </xf>
    <xf numFmtId="38" fontId="9" fillId="35" borderId="16" xfId="0" applyNumberFormat="1" applyFont="1" applyFill="1" applyBorder="1" applyAlignment="1" applyProtection="1">
      <alignment horizontal="center" vertical="center" shrinkToFit="1"/>
      <protection/>
    </xf>
    <xf numFmtId="0" fontId="9" fillId="35" borderId="21" xfId="0" applyFont="1" applyFill="1" applyBorder="1" applyAlignment="1" applyProtection="1">
      <alignment horizontal="center" vertical="center" shrinkToFit="1"/>
      <protection/>
    </xf>
    <xf numFmtId="0" fontId="9" fillId="35" borderId="20" xfId="0" applyFont="1" applyFill="1" applyBorder="1" applyAlignment="1" applyProtection="1">
      <alignment horizontal="center" vertical="center" shrinkToFit="1"/>
      <protection/>
    </xf>
    <xf numFmtId="38" fontId="9" fillId="0" borderId="13" xfId="48" applyFont="1" applyBorder="1" applyAlignment="1" applyProtection="1">
      <alignment horizontal="right" vertical="center" indent="2"/>
      <protection/>
    </xf>
    <xf numFmtId="38" fontId="9" fillId="0" borderId="13" xfId="48" applyFont="1" applyBorder="1" applyAlignment="1" applyProtection="1">
      <alignment horizontal="right" vertical="center" indent="1"/>
      <protection/>
    </xf>
    <xf numFmtId="0" fontId="7" fillId="0" borderId="0"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38" fontId="7" fillId="0" borderId="13" xfId="48" applyFont="1" applyBorder="1" applyAlignment="1" applyProtection="1">
      <alignment vertical="center" shrinkToFit="1"/>
      <protection/>
    </xf>
    <xf numFmtId="0" fontId="9" fillId="0" borderId="16"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xf>
    <xf numFmtId="0" fontId="6" fillId="0" borderId="0" xfId="0" applyFont="1" applyAlignment="1" applyProtection="1">
      <alignment horizontal="center" vertical="center"/>
      <protection/>
    </xf>
    <xf numFmtId="38" fontId="9" fillId="0" borderId="16" xfId="48" applyFont="1" applyFill="1" applyBorder="1" applyAlignment="1" applyProtection="1">
      <alignment vertical="center" shrinkToFit="1"/>
      <protection/>
    </xf>
    <xf numFmtId="38" fontId="9" fillId="0" borderId="20" xfId="48" applyFont="1" applyFill="1" applyBorder="1" applyAlignment="1" applyProtection="1">
      <alignment vertical="center" shrinkToFit="1"/>
      <protection/>
    </xf>
    <xf numFmtId="0" fontId="9" fillId="0" borderId="13" xfId="0" applyFont="1" applyFill="1" applyBorder="1" applyAlignment="1" applyProtection="1">
      <alignment horizontal="center" vertical="center"/>
      <protection/>
    </xf>
    <xf numFmtId="184" fontId="7" fillId="12" borderId="16" xfId="0" applyNumberFormat="1" applyFont="1" applyFill="1" applyBorder="1" applyAlignment="1" applyProtection="1">
      <alignment horizontal="center" vertical="center"/>
      <protection locked="0"/>
    </xf>
    <xf numFmtId="184" fontId="7" fillId="12" borderId="21" xfId="0" applyNumberFormat="1" applyFont="1" applyFill="1" applyBorder="1" applyAlignment="1" applyProtection="1">
      <alignment horizontal="center" vertical="center"/>
      <protection locked="0"/>
    </xf>
    <xf numFmtId="184" fontId="7" fillId="12" borderId="22" xfId="0" applyNumberFormat="1" applyFont="1" applyFill="1" applyBorder="1" applyAlignment="1" applyProtection="1">
      <alignment horizontal="center" vertical="center"/>
      <protection locked="0"/>
    </xf>
    <xf numFmtId="184" fontId="7" fillId="12" borderId="23" xfId="0" applyNumberFormat="1" applyFont="1" applyFill="1" applyBorder="1" applyAlignment="1" applyProtection="1">
      <alignment horizontal="center" vertical="center"/>
      <protection locked="0"/>
    </xf>
    <xf numFmtId="184" fontId="7" fillId="12" borderId="24" xfId="0" applyNumberFormat="1" applyFont="1" applyFill="1" applyBorder="1" applyAlignment="1" applyProtection="1">
      <alignment horizontal="center" vertical="center"/>
      <protection locked="0"/>
    </xf>
    <xf numFmtId="184" fontId="7" fillId="12" borderId="25" xfId="0" applyNumberFormat="1"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shrinkToFit="1"/>
      <protection/>
    </xf>
    <xf numFmtId="0" fontId="7" fillId="0" borderId="26" xfId="0" applyFont="1" applyFill="1" applyBorder="1" applyAlignment="1" applyProtection="1">
      <alignment horizontal="center" vertical="center" shrinkToFit="1"/>
      <protection/>
    </xf>
    <xf numFmtId="0" fontId="7" fillId="0" borderId="27" xfId="0" applyFont="1" applyFill="1" applyBorder="1" applyAlignment="1" applyProtection="1">
      <alignment horizontal="center" vertical="center" shrinkToFit="1"/>
      <protection/>
    </xf>
    <xf numFmtId="184" fontId="7" fillId="12" borderId="28" xfId="0" applyNumberFormat="1" applyFont="1" applyFill="1" applyBorder="1" applyAlignment="1" applyProtection="1">
      <alignment horizontal="center" vertical="center"/>
      <protection locked="0"/>
    </xf>
    <xf numFmtId="184" fontId="7" fillId="12" borderId="29" xfId="0" applyNumberFormat="1" applyFont="1" applyFill="1" applyBorder="1" applyAlignment="1" applyProtection="1">
      <alignment horizontal="center" vertical="center"/>
      <protection locked="0"/>
    </xf>
    <xf numFmtId="184" fontId="7" fillId="12" borderId="30" xfId="0" applyNumberFormat="1" applyFont="1" applyFill="1" applyBorder="1" applyAlignment="1" applyProtection="1">
      <alignment horizontal="center" vertical="center"/>
      <protection locked="0"/>
    </xf>
    <xf numFmtId="184" fontId="7" fillId="0" borderId="21" xfId="0" applyNumberFormat="1" applyFont="1" applyFill="1" applyBorder="1" applyAlignment="1" applyProtection="1">
      <alignment horizontal="center" vertical="center" shrinkToFit="1"/>
      <protection/>
    </xf>
    <xf numFmtId="184" fontId="7" fillId="0" borderId="20" xfId="0" applyNumberFormat="1" applyFont="1" applyFill="1" applyBorder="1" applyAlignment="1" applyProtection="1">
      <alignment horizontal="center" vertical="center" shrinkToFit="1"/>
      <protection/>
    </xf>
    <xf numFmtId="184" fontId="7" fillId="0" borderId="26" xfId="0" applyNumberFormat="1" applyFont="1" applyFill="1" applyBorder="1" applyAlignment="1" applyProtection="1">
      <alignment horizontal="center" vertical="center" shrinkToFit="1"/>
      <protection/>
    </xf>
    <xf numFmtId="184" fontId="7" fillId="0" borderId="27" xfId="0" applyNumberFormat="1" applyFont="1" applyFill="1" applyBorder="1" applyAlignment="1" applyProtection="1">
      <alignment horizontal="center" vertical="center" shrinkToFit="1"/>
      <protection/>
    </xf>
    <xf numFmtId="184" fontId="7" fillId="0" borderId="13" xfId="0" applyNumberFormat="1" applyFont="1" applyFill="1" applyBorder="1" applyAlignment="1" applyProtection="1">
      <alignment horizontal="center" vertical="center" shrinkToFit="1"/>
      <protection/>
    </xf>
    <xf numFmtId="0" fontId="7" fillId="0" borderId="0" xfId="0" applyFont="1" applyAlignment="1" applyProtection="1">
      <alignment vertical="center" wrapText="1"/>
      <protection/>
    </xf>
    <xf numFmtId="184" fontId="7" fillId="0" borderId="17" xfId="0" applyNumberFormat="1"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10" fontId="9" fillId="0" borderId="0" xfId="0" applyNumberFormat="1" applyFont="1" applyBorder="1" applyAlignment="1" applyProtection="1">
      <alignment horizontal="right" vertical="center" indent="1"/>
      <protection/>
    </xf>
    <xf numFmtId="38" fontId="9" fillId="0" borderId="0" xfId="48" applyFont="1" applyBorder="1" applyAlignment="1" applyProtection="1">
      <alignment horizontal="right" vertical="center" indent="1"/>
      <protection/>
    </xf>
    <xf numFmtId="0" fontId="7" fillId="0" borderId="0" xfId="0" applyFont="1" applyBorder="1" applyAlignment="1" applyProtection="1">
      <alignment vertical="center"/>
      <protection/>
    </xf>
    <xf numFmtId="0" fontId="8" fillId="0" borderId="0" xfId="0" applyFont="1" applyBorder="1" applyAlignment="1" applyProtection="1">
      <alignment horizontal="right"/>
      <protection/>
    </xf>
    <xf numFmtId="38" fontId="9" fillId="0" borderId="0" xfId="48" applyFont="1" applyBorder="1" applyAlignment="1" applyProtection="1">
      <alignment vertical="center"/>
      <protection/>
    </xf>
    <xf numFmtId="38" fontId="7" fillId="0" borderId="0" xfId="48" applyFont="1" applyBorder="1" applyAlignment="1" applyProtection="1">
      <alignment vertical="center"/>
      <protection/>
    </xf>
    <xf numFmtId="38" fontId="9" fillId="0" borderId="0" xfId="48" applyFont="1" applyFill="1" applyBorder="1" applyAlignment="1" applyProtection="1">
      <alignment horizontal="right" vertical="center" indent="2"/>
      <protection/>
    </xf>
    <xf numFmtId="0" fontId="9" fillId="0" borderId="19"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AD45"/>
  <sheetViews>
    <sheetView tabSelected="1" view="pageBreakPreview" zoomScale="90" zoomScaleNormal="90" zoomScaleSheetLayoutView="90" workbookViewId="0" topLeftCell="A1">
      <selection activeCell="C7" sqref="C7"/>
    </sheetView>
  </sheetViews>
  <sheetFormatPr defaultColWidth="9.00390625" defaultRowHeight="13.5"/>
  <cols>
    <col min="1" max="1" width="2.50390625" style="6" customWidth="1"/>
    <col min="2" max="2" width="10.50390625" style="6" customWidth="1"/>
    <col min="3" max="3" width="10.625" style="6" customWidth="1"/>
    <col min="4" max="4" width="3.00390625" style="6" customWidth="1"/>
    <col min="5" max="5" width="4.375" style="6" customWidth="1"/>
    <col min="6" max="6" width="5.75390625" style="6" customWidth="1"/>
    <col min="7" max="7" width="11.875" style="6" bestFit="1" customWidth="1"/>
    <col min="8" max="8" width="4.625" style="6" customWidth="1"/>
    <col min="9" max="9" width="8.625" style="6" customWidth="1"/>
    <col min="10" max="10" width="6.125" style="6" customWidth="1"/>
    <col min="11" max="11" width="5.125" style="6" customWidth="1"/>
    <col min="12" max="12" width="9.00390625" style="6" customWidth="1"/>
    <col min="13" max="13" width="10.25390625" style="6" customWidth="1"/>
    <col min="14" max="15" width="9.00390625" style="5" customWidth="1"/>
    <col min="16" max="16" width="9.125" style="5" customWidth="1"/>
    <col min="17" max="16384" width="9.00390625" style="5" customWidth="1"/>
  </cols>
  <sheetData>
    <row r="1" spans="1:13" ht="30" customHeight="1">
      <c r="A1" s="86" t="s">
        <v>30</v>
      </c>
      <c r="B1" s="86"/>
      <c r="C1" s="86"/>
      <c r="D1" s="86"/>
      <c r="E1" s="86"/>
      <c r="F1" s="86"/>
      <c r="G1" s="86"/>
      <c r="H1" s="86"/>
      <c r="I1" s="86"/>
      <c r="J1" s="86"/>
      <c r="K1" s="86"/>
      <c r="L1" s="86"/>
      <c r="M1" s="86"/>
    </row>
    <row r="2" spans="2:30" ht="37.5" customHeight="1">
      <c r="B2" s="107" t="s">
        <v>32</v>
      </c>
      <c r="C2" s="107"/>
      <c r="D2" s="107"/>
      <c r="E2" s="107"/>
      <c r="F2" s="107"/>
      <c r="G2" s="107"/>
      <c r="H2" s="107"/>
      <c r="I2" s="107"/>
      <c r="J2" s="107"/>
      <c r="K2" s="107"/>
      <c r="L2" s="107"/>
      <c r="M2" s="107"/>
      <c r="O2" s="75"/>
      <c r="P2" s="75"/>
      <c r="Q2" s="71"/>
      <c r="R2" s="71"/>
      <c r="S2" s="71"/>
      <c r="T2" s="71"/>
      <c r="U2" s="71"/>
      <c r="V2" s="72"/>
      <c r="W2" s="71"/>
      <c r="X2" s="72"/>
      <c r="Y2" s="71"/>
      <c r="Z2" s="72"/>
      <c r="AA2" s="66"/>
      <c r="AB2" s="67"/>
      <c r="AC2" s="66"/>
      <c r="AD2" s="67"/>
    </row>
    <row r="3" spans="2:30" ht="13.5">
      <c r="B3" s="7"/>
      <c r="C3" s="7"/>
      <c r="D3" s="7"/>
      <c r="E3" s="7"/>
      <c r="F3" s="7"/>
      <c r="G3" s="7"/>
      <c r="H3" s="7"/>
      <c r="I3" s="7"/>
      <c r="J3" s="7"/>
      <c r="K3" s="7"/>
      <c r="L3" s="7"/>
      <c r="M3" s="7"/>
      <c r="O3" s="75"/>
      <c r="P3" s="75"/>
      <c r="Q3" s="71"/>
      <c r="R3" s="71"/>
      <c r="S3" s="71"/>
      <c r="T3" s="71"/>
      <c r="U3" s="71"/>
      <c r="V3" s="72"/>
      <c r="W3" s="71"/>
      <c r="X3" s="72"/>
      <c r="Y3" s="71"/>
      <c r="Z3" s="72"/>
      <c r="AA3" s="66"/>
      <c r="AB3" s="67"/>
      <c r="AC3" s="66"/>
      <c r="AD3" s="67"/>
    </row>
    <row r="4" spans="1:30" s="13" customFormat="1" ht="19.5" customHeight="1">
      <c r="A4" s="8"/>
      <c r="B4" s="9" t="s">
        <v>33</v>
      </c>
      <c r="C4" s="10" t="s">
        <v>34</v>
      </c>
      <c r="D4" s="11"/>
      <c r="E4" s="11"/>
      <c r="F4" s="8"/>
      <c r="G4" s="8"/>
      <c r="H4" s="8"/>
      <c r="I4" s="8"/>
      <c r="J4" s="8"/>
      <c r="K4" s="8"/>
      <c r="L4" s="12"/>
      <c r="M4" s="8"/>
      <c r="O4" s="75"/>
      <c r="P4" s="75"/>
      <c r="Q4" s="71"/>
      <c r="R4" s="71"/>
      <c r="S4" s="71"/>
      <c r="T4" s="71"/>
      <c r="U4" s="73"/>
      <c r="V4" s="73"/>
      <c r="W4" s="73"/>
      <c r="X4" s="73"/>
      <c r="Y4" s="73"/>
      <c r="Z4" s="73"/>
      <c r="AA4" s="67"/>
      <c r="AB4" s="67"/>
      <c r="AC4" s="67"/>
      <c r="AD4" s="67"/>
    </row>
    <row r="5" spans="1:30" s="13" customFormat="1" ht="19.5" customHeight="1" thickBot="1">
      <c r="A5" s="8"/>
      <c r="B5" s="14" t="s">
        <v>31</v>
      </c>
      <c r="C5" s="15" t="s">
        <v>23</v>
      </c>
      <c r="D5" s="96" t="s">
        <v>24</v>
      </c>
      <c r="E5" s="97"/>
      <c r="F5" s="97"/>
      <c r="G5" s="98"/>
      <c r="H5" s="109" t="s">
        <v>35</v>
      </c>
      <c r="I5" s="110"/>
      <c r="J5" s="110"/>
      <c r="K5" s="111"/>
      <c r="L5" s="17" t="s">
        <v>36</v>
      </c>
      <c r="M5" s="8"/>
      <c r="N5" s="18"/>
      <c r="O5" s="75"/>
      <c r="P5" s="75"/>
      <c r="Q5" s="71"/>
      <c r="R5" s="71"/>
      <c r="S5" s="71"/>
      <c r="T5" s="71"/>
      <c r="U5" s="73"/>
      <c r="V5" s="73"/>
      <c r="W5" s="73"/>
      <c r="X5" s="73"/>
      <c r="Y5" s="73"/>
      <c r="Z5" s="73"/>
      <c r="AA5" s="67"/>
      <c r="AB5" s="67"/>
      <c r="AC5" s="67"/>
      <c r="AD5" s="67"/>
    </row>
    <row r="6" spans="1:30" s="13" customFormat="1" ht="19.5" customHeight="1">
      <c r="A6" s="8"/>
      <c r="B6" s="19">
        <v>1</v>
      </c>
      <c r="C6" s="2"/>
      <c r="D6" s="99"/>
      <c r="E6" s="100"/>
      <c r="F6" s="100"/>
      <c r="G6" s="101"/>
      <c r="H6" s="102">
        <f aca="true" t="shared" si="0" ref="H6:H15">IF(D6&lt;=0,0,IF(D6-430000&lt;0,0,D6-430000))</f>
        <v>0</v>
      </c>
      <c r="I6" s="102"/>
      <c r="J6" s="102"/>
      <c r="K6" s="103"/>
      <c r="L6" s="17">
        <f>IF(AND(C6&gt;=40,C6&lt;65),1,0)</f>
        <v>0</v>
      </c>
      <c r="M6" s="8"/>
      <c r="N6" s="1"/>
      <c r="O6" s="75"/>
      <c r="P6" s="75"/>
      <c r="Q6" s="71"/>
      <c r="R6" s="71"/>
      <c r="S6" s="71"/>
      <c r="T6" s="71"/>
      <c r="U6" s="73"/>
      <c r="V6" s="73"/>
      <c r="W6" s="73"/>
      <c r="X6" s="73"/>
      <c r="Y6" s="73"/>
      <c r="Z6" s="73"/>
      <c r="AA6" s="67"/>
      <c r="AB6" s="67"/>
      <c r="AC6" s="67"/>
      <c r="AD6" s="67"/>
    </row>
    <row r="7" spans="1:30" s="13" customFormat="1" ht="19.5" customHeight="1">
      <c r="A7" s="8"/>
      <c r="B7" s="19">
        <v>2</v>
      </c>
      <c r="C7" s="3"/>
      <c r="D7" s="90"/>
      <c r="E7" s="91"/>
      <c r="F7" s="91"/>
      <c r="G7" s="92"/>
      <c r="H7" s="102">
        <f t="shared" si="0"/>
        <v>0</v>
      </c>
      <c r="I7" s="102"/>
      <c r="J7" s="102"/>
      <c r="K7" s="103"/>
      <c r="L7" s="17">
        <f aca="true" t="shared" si="1" ref="L7:L15">IF(AND(C7&gt;=40,C7&lt;65),1,0)</f>
        <v>0</v>
      </c>
      <c r="M7" s="8"/>
      <c r="N7" s="1"/>
      <c r="O7" s="75"/>
      <c r="P7" s="75"/>
      <c r="Q7" s="71"/>
      <c r="R7" s="71"/>
      <c r="S7" s="71"/>
      <c r="T7" s="71"/>
      <c r="U7" s="73"/>
      <c r="V7" s="73"/>
      <c r="W7" s="73"/>
      <c r="X7" s="73"/>
      <c r="Y7" s="73"/>
      <c r="Z7" s="73"/>
      <c r="AA7" s="67"/>
      <c r="AB7" s="67"/>
      <c r="AC7" s="67"/>
      <c r="AD7" s="67"/>
    </row>
    <row r="8" spans="1:30" s="13" customFormat="1" ht="19.5" customHeight="1">
      <c r="A8" s="8"/>
      <c r="B8" s="19">
        <v>3</v>
      </c>
      <c r="C8" s="3"/>
      <c r="D8" s="90"/>
      <c r="E8" s="91"/>
      <c r="F8" s="91"/>
      <c r="G8" s="92"/>
      <c r="H8" s="102">
        <f t="shared" si="0"/>
        <v>0</v>
      </c>
      <c r="I8" s="102"/>
      <c r="J8" s="102"/>
      <c r="K8" s="103"/>
      <c r="L8" s="17">
        <f t="shared" si="1"/>
        <v>0</v>
      </c>
      <c r="M8" s="8"/>
      <c r="N8" s="1"/>
      <c r="O8" s="75"/>
      <c r="P8" s="75"/>
      <c r="Q8" s="71"/>
      <c r="R8" s="71"/>
      <c r="S8" s="71"/>
      <c r="T8" s="71"/>
      <c r="U8" s="73"/>
      <c r="V8" s="73"/>
      <c r="W8" s="73"/>
      <c r="X8" s="73"/>
      <c r="Y8" s="73"/>
      <c r="Z8" s="73"/>
      <c r="AA8" s="67"/>
      <c r="AB8" s="67"/>
      <c r="AC8" s="67"/>
      <c r="AD8" s="67"/>
    </row>
    <row r="9" spans="1:30" s="13" customFormat="1" ht="19.5" customHeight="1">
      <c r="A9" s="8"/>
      <c r="B9" s="19">
        <v>4</v>
      </c>
      <c r="C9" s="3"/>
      <c r="D9" s="90"/>
      <c r="E9" s="91"/>
      <c r="F9" s="91"/>
      <c r="G9" s="92"/>
      <c r="H9" s="102">
        <f t="shared" si="0"/>
        <v>0</v>
      </c>
      <c r="I9" s="102"/>
      <c r="J9" s="102"/>
      <c r="K9" s="103"/>
      <c r="L9" s="17">
        <f t="shared" si="1"/>
        <v>0</v>
      </c>
      <c r="M9" s="8"/>
      <c r="N9" s="1"/>
      <c r="O9" s="75"/>
      <c r="P9" s="75"/>
      <c r="Q9" s="71"/>
      <c r="R9" s="71"/>
      <c r="S9" s="71"/>
      <c r="T9" s="71"/>
      <c r="U9" s="73"/>
      <c r="V9" s="73"/>
      <c r="W9" s="73"/>
      <c r="X9" s="73"/>
      <c r="Y9" s="73"/>
      <c r="Z9" s="73"/>
      <c r="AA9" s="67"/>
      <c r="AB9" s="67"/>
      <c r="AC9" s="67"/>
      <c r="AD9" s="67"/>
    </row>
    <row r="10" spans="1:30" s="13" customFormat="1" ht="19.5" customHeight="1">
      <c r="A10" s="8"/>
      <c r="B10" s="19">
        <v>5</v>
      </c>
      <c r="C10" s="3"/>
      <c r="D10" s="90"/>
      <c r="E10" s="91"/>
      <c r="F10" s="91"/>
      <c r="G10" s="92"/>
      <c r="H10" s="102">
        <f t="shared" si="0"/>
        <v>0</v>
      </c>
      <c r="I10" s="102"/>
      <c r="J10" s="102"/>
      <c r="K10" s="103"/>
      <c r="L10" s="17">
        <f>IF(AND(C10&gt;=40,C10&lt;65),1,0)</f>
        <v>0</v>
      </c>
      <c r="M10" s="8"/>
      <c r="N10" s="1"/>
      <c r="O10" s="75"/>
      <c r="P10" s="75"/>
      <c r="Q10" s="71"/>
      <c r="R10" s="71"/>
      <c r="S10" s="71"/>
      <c r="T10" s="71"/>
      <c r="U10" s="73"/>
      <c r="V10" s="73"/>
      <c r="W10" s="73"/>
      <c r="X10" s="73"/>
      <c r="Y10" s="73"/>
      <c r="Z10" s="73"/>
      <c r="AA10" s="67"/>
      <c r="AB10" s="67"/>
      <c r="AC10" s="67"/>
      <c r="AD10" s="67"/>
    </row>
    <row r="11" spans="1:30" s="13" customFormat="1" ht="19.5" customHeight="1">
      <c r="A11" s="8"/>
      <c r="B11" s="19">
        <v>6</v>
      </c>
      <c r="C11" s="3"/>
      <c r="D11" s="90"/>
      <c r="E11" s="91"/>
      <c r="F11" s="91"/>
      <c r="G11" s="92"/>
      <c r="H11" s="102">
        <f t="shared" si="0"/>
        <v>0</v>
      </c>
      <c r="I11" s="102"/>
      <c r="J11" s="102"/>
      <c r="K11" s="103"/>
      <c r="L11" s="17">
        <f t="shared" si="1"/>
        <v>0</v>
      </c>
      <c r="M11" s="8"/>
      <c r="N11" s="1"/>
      <c r="O11" s="75"/>
      <c r="P11" s="75"/>
      <c r="Q11" s="71"/>
      <c r="R11" s="71"/>
      <c r="S11" s="71"/>
      <c r="T11" s="71"/>
      <c r="U11" s="73"/>
      <c r="V11" s="73"/>
      <c r="W11" s="73"/>
      <c r="X11" s="73"/>
      <c r="Y11" s="73"/>
      <c r="Z11" s="73"/>
      <c r="AA11" s="67"/>
      <c r="AB11" s="67"/>
      <c r="AC11" s="67"/>
      <c r="AD11" s="67"/>
    </row>
    <row r="12" spans="1:30" s="13" customFormat="1" ht="19.5" customHeight="1">
      <c r="A12" s="8"/>
      <c r="B12" s="19">
        <v>7</v>
      </c>
      <c r="C12" s="3"/>
      <c r="D12" s="90"/>
      <c r="E12" s="91"/>
      <c r="F12" s="91"/>
      <c r="G12" s="92"/>
      <c r="H12" s="102">
        <f t="shared" si="0"/>
        <v>0</v>
      </c>
      <c r="I12" s="102"/>
      <c r="J12" s="102"/>
      <c r="K12" s="103"/>
      <c r="L12" s="17">
        <f t="shared" si="1"/>
        <v>0</v>
      </c>
      <c r="M12" s="8"/>
      <c r="N12" s="1"/>
      <c r="O12" s="75"/>
      <c r="P12" s="75"/>
      <c r="Q12" s="71"/>
      <c r="R12" s="71"/>
      <c r="S12" s="71"/>
      <c r="T12" s="71"/>
      <c r="U12" s="73"/>
      <c r="V12" s="73"/>
      <c r="W12" s="73"/>
      <c r="X12" s="73"/>
      <c r="Y12" s="73"/>
      <c r="Z12" s="73"/>
      <c r="AA12" s="67"/>
      <c r="AB12" s="67"/>
      <c r="AC12" s="67"/>
      <c r="AD12" s="67"/>
    </row>
    <row r="13" spans="1:30" s="13" customFormat="1" ht="19.5" customHeight="1">
      <c r="A13" s="8"/>
      <c r="B13" s="19">
        <v>8</v>
      </c>
      <c r="C13" s="3"/>
      <c r="D13" s="90"/>
      <c r="E13" s="91"/>
      <c r="F13" s="91"/>
      <c r="G13" s="92"/>
      <c r="H13" s="102">
        <f t="shared" si="0"/>
        <v>0</v>
      </c>
      <c r="I13" s="102"/>
      <c r="J13" s="102"/>
      <c r="K13" s="103"/>
      <c r="L13" s="17">
        <f t="shared" si="1"/>
        <v>0</v>
      </c>
      <c r="M13" s="8"/>
      <c r="N13" s="1"/>
      <c r="O13" s="75"/>
      <c r="P13" s="75"/>
      <c r="Q13" s="71"/>
      <c r="R13" s="71"/>
      <c r="S13" s="71"/>
      <c r="T13" s="71"/>
      <c r="U13" s="73"/>
      <c r="V13" s="73"/>
      <c r="W13" s="73"/>
      <c r="X13" s="73"/>
      <c r="Y13" s="73"/>
      <c r="Z13" s="73"/>
      <c r="AA13" s="67"/>
      <c r="AB13" s="67"/>
      <c r="AC13" s="67"/>
      <c r="AD13" s="67"/>
    </row>
    <row r="14" spans="1:30" s="13" customFormat="1" ht="19.5" customHeight="1">
      <c r="A14" s="8"/>
      <c r="B14" s="19">
        <v>9</v>
      </c>
      <c r="C14" s="3"/>
      <c r="D14" s="90"/>
      <c r="E14" s="91"/>
      <c r="F14" s="91"/>
      <c r="G14" s="92"/>
      <c r="H14" s="102">
        <f t="shared" si="0"/>
        <v>0</v>
      </c>
      <c r="I14" s="102"/>
      <c r="J14" s="102"/>
      <c r="K14" s="103"/>
      <c r="L14" s="17">
        <f t="shared" si="1"/>
        <v>0</v>
      </c>
      <c r="M14" s="8"/>
      <c r="N14" s="1"/>
      <c r="O14" s="75"/>
      <c r="P14" s="75"/>
      <c r="Q14" s="71"/>
      <c r="R14" s="71"/>
      <c r="S14" s="71"/>
      <c r="T14" s="71"/>
      <c r="U14" s="73"/>
      <c r="V14" s="73"/>
      <c r="W14" s="73"/>
      <c r="X14" s="73"/>
      <c r="Y14" s="73"/>
      <c r="Z14" s="73"/>
      <c r="AA14" s="67"/>
      <c r="AB14" s="67"/>
      <c r="AC14" s="67"/>
      <c r="AD14" s="67"/>
    </row>
    <row r="15" spans="1:30" s="13" customFormat="1" ht="19.5" customHeight="1" thickBot="1">
      <c r="A15" s="8"/>
      <c r="B15" s="16">
        <v>10</v>
      </c>
      <c r="C15" s="4"/>
      <c r="D15" s="93"/>
      <c r="E15" s="94"/>
      <c r="F15" s="94"/>
      <c r="G15" s="95"/>
      <c r="H15" s="104">
        <f t="shared" si="0"/>
        <v>0</v>
      </c>
      <c r="I15" s="104"/>
      <c r="J15" s="104"/>
      <c r="K15" s="105"/>
      <c r="L15" s="17">
        <f t="shared" si="1"/>
        <v>0</v>
      </c>
      <c r="M15" s="8"/>
      <c r="N15" s="1"/>
      <c r="O15" s="75"/>
      <c r="P15" s="75"/>
      <c r="Q15" s="71"/>
      <c r="R15" s="71"/>
      <c r="S15" s="71"/>
      <c r="T15" s="71"/>
      <c r="U15" s="73"/>
      <c r="V15" s="73"/>
      <c r="W15" s="73"/>
      <c r="X15" s="73"/>
      <c r="Y15" s="73"/>
      <c r="Z15" s="73"/>
      <c r="AA15" s="67"/>
      <c r="AB15" s="67"/>
      <c r="AC15" s="67"/>
      <c r="AD15" s="67"/>
    </row>
    <row r="16" spans="1:30" s="13" customFormat="1" ht="19.5" customHeight="1">
      <c r="A16" s="8"/>
      <c r="B16" s="17" t="s">
        <v>25</v>
      </c>
      <c r="C16" s="20">
        <f>COUNTA(C6:C15)</f>
        <v>0</v>
      </c>
      <c r="D16" s="108">
        <f>SUM(D6:G15)</f>
        <v>0</v>
      </c>
      <c r="E16" s="108"/>
      <c r="F16" s="108"/>
      <c r="G16" s="108"/>
      <c r="H16" s="106">
        <f>SUM(H6:K15)</f>
        <v>0</v>
      </c>
      <c r="I16" s="106"/>
      <c r="J16" s="106"/>
      <c r="K16" s="106"/>
      <c r="L16" s="21"/>
      <c r="M16" s="8"/>
      <c r="N16" s="22"/>
      <c r="O16" s="75"/>
      <c r="P16" s="75"/>
      <c r="Q16" s="71"/>
      <c r="R16" s="71"/>
      <c r="S16" s="71"/>
      <c r="T16" s="71"/>
      <c r="U16" s="73"/>
      <c r="V16" s="73"/>
      <c r="W16" s="73"/>
      <c r="X16" s="73"/>
      <c r="Y16" s="73"/>
      <c r="Z16" s="73"/>
      <c r="AA16" s="67"/>
      <c r="AB16" s="67"/>
      <c r="AC16" s="67"/>
      <c r="AD16" s="67"/>
    </row>
    <row r="17" spans="1:30" s="13" customFormat="1" ht="19.5" customHeight="1">
      <c r="A17" s="8"/>
      <c r="B17" s="21"/>
      <c r="C17" s="21"/>
      <c r="D17" s="21"/>
      <c r="E17" s="21"/>
      <c r="F17" s="23"/>
      <c r="G17" s="24"/>
      <c r="H17" s="24"/>
      <c r="I17" s="25"/>
      <c r="J17" s="21"/>
      <c r="K17" s="8"/>
      <c r="L17" s="26"/>
      <c r="M17" s="21"/>
      <c r="N17" s="22"/>
      <c r="O17" s="75"/>
      <c r="P17" s="75"/>
      <c r="Q17" s="71"/>
      <c r="R17" s="71"/>
      <c r="S17" s="71"/>
      <c r="T17" s="71"/>
      <c r="U17" s="73"/>
      <c r="V17" s="73"/>
      <c r="W17" s="73"/>
      <c r="X17" s="73"/>
      <c r="Y17" s="73"/>
      <c r="Z17" s="73"/>
      <c r="AA17" s="67"/>
      <c r="AB17" s="67"/>
      <c r="AC17" s="67"/>
      <c r="AD17" s="67"/>
    </row>
    <row r="18" spans="1:13" s="29" customFormat="1" ht="19.5" customHeight="1">
      <c r="A18" s="27" t="s">
        <v>11</v>
      </c>
      <c r="B18" s="28" t="s">
        <v>10</v>
      </c>
      <c r="C18" s="27" t="s">
        <v>28</v>
      </c>
      <c r="D18" s="27"/>
      <c r="E18" s="27"/>
      <c r="F18" s="27"/>
      <c r="G18" s="27"/>
      <c r="H18" s="27"/>
      <c r="I18" s="27"/>
      <c r="J18" s="27"/>
      <c r="K18" s="27"/>
      <c r="L18" s="27"/>
      <c r="M18" s="27"/>
    </row>
    <row r="19" spans="1:13" s="33" customFormat="1" ht="19.5" customHeight="1">
      <c r="A19" s="31"/>
      <c r="B19" s="31" t="s">
        <v>17</v>
      </c>
      <c r="C19" s="31"/>
      <c r="D19" s="32" t="s">
        <v>27</v>
      </c>
      <c r="E19" s="31"/>
      <c r="F19" s="31"/>
      <c r="G19" s="31"/>
      <c r="H19" s="31"/>
      <c r="I19" s="31"/>
      <c r="J19" s="32" t="s">
        <v>27</v>
      </c>
      <c r="K19" s="31"/>
      <c r="L19" s="31"/>
      <c r="M19" s="32" t="s">
        <v>27</v>
      </c>
    </row>
    <row r="20" spans="1:13" s="37" customFormat="1" ht="19.5" customHeight="1">
      <c r="A20" s="34"/>
      <c r="B20" s="34" t="s">
        <v>7</v>
      </c>
      <c r="C20" s="87">
        <f>H16</f>
        <v>0</v>
      </c>
      <c r="D20" s="88"/>
      <c r="E20" s="35" t="s">
        <v>0</v>
      </c>
      <c r="F20" s="34" t="s">
        <v>2</v>
      </c>
      <c r="G20" s="112">
        <v>0.0949</v>
      </c>
      <c r="H20" s="36" t="s">
        <v>4</v>
      </c>
      <c r="I20" s="70">
        <f>ROUNDDOWN(C20*G20,0)</f>
        <v>0</v>
      </c>
      <c r="J20" s="70"/>
      <c r="K20" s="74" t="s">
        <v>5</v>
      </c>
      <c r="L20" s="79">
        <f>I20+I21+I22</f>
        <v>0</v>
      </c>
      <c r="M20" s="79"/>
    </row>
    <row r="21" spans="1:19" s="37" customFormat="1" ht="19.5" customHeight="1">
      <c r="A21" s="34"/>
      <c r="B21" s="34" t="s">
        <v>15</v>
      </c>
      <c r="C21" s="87">
        <f>H16</f>
        <v>0</v>
      </c>
      <c r="D21" s="88"/>
      <c r="E21" s="35" t="s">
        <v>0</v>
      </c>
      <c r="F21" s="34" t="s">
        <v>16</v>
      </c>
      <c r="G21" s="112">
        <v>0.042</v>
      </c>
      <c r="H21" s="36" t="s">
        <v>4</v>
      </c>
      <c r="I21" s="70">
        <f>ROUNDDOWN(C21*G21,0)</f>
        <v>0</v>
      </c>
      <c r="J21" s="70"/>
      <c r="K21" s="74"/>
      <c r="L21" s="79"/>
      <c r="M21" s="79"/>
      <c r="S21" s="38"/>
    </row>
    <row r="22" spans="1:19" s="37" customFormat="1" ht="19.5" customHeight="1">
      <c r="A22" s="34"/>
      <c r="B22" s="34" t="s">
        <v>8</v>
      </c>
      <c r="C22" s="87">
        <f>SUMIF(L6:L15,1,H6:K15)</f>
        <v>0</v>
      </c>
      <c r="D22" s="88"/>
      <c r="E22" s="35" t="s">
        <v>0</v>
      </c>
      <c r="F22" s="34" t="s">
        <v>3</v>
      </c>
      <c r="G22" s="112">
        <v>0.0289</v>
      </c>
      <c r="H22" s="36" t="s">
        <v>4</v>
      </c>
      <c r="I22" s="70">
        <f>ROUNDDOWN(C22*G22,0)</f>
        <v>0</v>
      </c>
      <c r="J22" s="70"/>
      <c r="K22" s="74"/>
      <c r="L22" s="79"/>
      <c r="M22" s="79"/>
      <c r="S22" s="38"/>
    </row>
    <row r="23" spans="2:19" ht="19.5" customHeight="1">
      <c r="B23" s="39" t="s">
        <v>18</v>
      </c>
      <c r="O23" s="37"/>
      <c r="P23" s="37"/>
      <c r="Q23" s="37"/>
      <c r="S23" s="38"/>
    </row>
    <row r="24" spans="2:19" ht="19.5" customHeight="1">
      <c r="B24" s="39"/>
      <c r="O24" s="37"/>
      <c r="P24" s="37"/>
      <c r="Q24" s="37"/>
      <c r="S24" s="38"/>
    </row>
    <row r="25" spans="1:19" ht="19.5" customHeight="1">
      <c r="A25" s="6" t="s">
        <v>14</v>
      </c>
      <c r="B25" s="28" t="s">
        <v>13</v>
      </c>
      <c r="C25" s="40"/>
      <c r="D25" s="30"/>
      <c r="E25" s="30"/>
      <c r="F25" s="30"/>
      <c r="G25" s="41"/>
      <c r="H25" s="42"/>
      <c r="I25" s="30"/>
      <c r="S25" s="38"/>
    </row>
    <row r="26" spans="1:13" s="33" customFormat="1" ht="19.5" customHeight="1">
      <c r="A26" s="31"/>
      <c r="B26" s="31"/>
      <c r="C26" s="31"/>
      <c r="D26" s="31" t="s">
        <v>6</v>
      </c>
      <c r="E26" s="31"/>
      <c r="F26" s="31"/>
      <c r="G26" s="32" t="s">
        <v>38</v>
      </c>
      <c r="H26" s="31"/>
      <c r="I26" s="31"/>
      <c r="J26" s="32" t="s">
        <v>27</v>
      </c>
      <c r="K26" s="31"/>
      <c r="L26" s="31"/>
      <c r="M26" s="32" t="s">
        <v>27</v>
      </c>
    </row>
    <row r="27" spans="1:19" s="37" customFormat="1" ht="19.5" customHeight="1">
      <c r="A27" s="34"/>
      <c r="B27" s="34" t="s">
        <v>7</v>
      </c>
      <c r="C27" s="89">
        <f>C16</f>
        <v>0</v>
      </c>
      <c r="D27" s="89"/>
      <c r="E27" s="35" t="s">
        <v>19</v>
      </c>
      <c r="F27" s="34" t="s">
        <v>2</v>
      </c>
      <c r="G27" s="113">
        <v>15600</v>
      </c>
      <c r="H27" s="36" t="s">
        <v>4</v>
      </c>
      <c r="I27" s="80">
        <f>G27*C27</f>
        <v>0</v>
      </c>
      <c r="J27" s="80"/>
      <c r="K27" s="74" t="s">
        <v>5</v>
      </c>
      <c r="L27" s="79">
        <f>I27+I28+I29</f>
        <v>0</v>
      </c>
      <c r="M27" s="79"/>
      <c r="O27" s="43"/>
      <c r="P27" s="43"/>
      <c r="Q27" s="43"/>
      <c r="R27" s="43"/>
      <c r="S27" s="44"/>
    </row>
    <row r="28" spans="1:27" s="37" customFormat="1" ht="19.5" customHeight="1">
      <c r="A28" s="34"/>
      <c r="B28" s="34" t="s">
        <v>15</v>
      </c>
      <c r="C28" s="84">
        <f>C16</f>
        <v>0</v>
      </c>
      <c r="D28" s="85"/>
      <c r="E28" s="35" t="s">
        <v>0</v>
      </c>
      <c r="F28" s="34" t="s">
        <v>16</v>
      </c>
      <c r="G28" s="113">
        <v>6900</v>
      </c>
      <c r="H28" s="36" t="s">
        <v>4</v>
      </c>
      <c r="I28" s="80">
        <f>G28*C28</f>
        <v>0</v>
      </c>
      <c r="J28" s="80"/>
      <c r="K28" s="74"/>
      <c r="L28" s="79"/>
      <c r="M28" s="79"/>
      <c r="O28" s="45"/>
      <c r="P28" s="46"/>
      <c r="Q28" s="46"/>
      <c r="R28" s="47"/>
      <c r="S28" s="45"/>
      <c r="AA28" s="48"/>
    </row>
    <row r="29" spans="1:19" s="37" customFormat="1" ht="19.5" customHeight="1">
      <c r="A29" s="34"/>
      <c r="B29" s="34" t="s">
        <v>8</v>
      </c>
      <c r="C29" s="89">
        <f>COUNTIF(L6:L15,1)</f>
        <v>0</v>
      </c>
      <c r="D29" s="89"/>
      <c r="E29" s="35" t="s">
        <v>0</v>
      </c>
      <c r="F29" s="34" t="s">
        <v>3</v>
      </c>
      <c r="G29" s="113">
        <v>10800</v>
      </c>
      <c r="H29" s="36" t="s">
        <v>4</v>
      </c>
      <c r="I29" s="80">
        <f>G29*C29</f>
        <v>0</v>
      </c>
      <c r="J29" s="80"/>
      <c r="K29" s="74"/>
      <c r="L29" s="79"/>
      <c r="M29" s="79"/>
      <c r="O29" s="45"/>
      <c r="P29" s="46"/>
      <c r="Q29" s="46"/>
      <c r="R29" s="47"/>
      <c r="S29" s="45"/>
    </row>
    <row r="30" spans="1:19" s="37" customFormat="1" ht="19.5" customHeight="1">
      <c r="A30" s="34"/>
      <c r="B30" s="39" t="s">
        <v>18</v>
      </c>
      <c r="C30" s="49"/>
      <c r="D30" s="49"/>
      <c r="E30" s="35"/>
      <c r="F30" s="34"/>
      <c r="G30" s="36"/>
      <c r="H30" s="36"/>
      <c r="I30" s="50"/>
      <c r="J30" s="34"/>
      <c r="K30" s="51"/>
      <c r="L30" s="51"/>
      <c r="M30" s="34"/>
      <c r="O30" s="45"/>
      <c r="P30" s="46"/>
      <c r="Q30" s="46"/>
      <c r="R30" s="47"/>
      <c r="S30" s="45"/>
    </row>
    <row r="31" spans="1:12" s="37" customFormat="1" ht="19.5" customHeight="1">
      <c r="A31" s="34"/>
      <c r="B31" s="39"/>
      <c r="C31" s="49"/>
      <c r="D31" s="49"/>
      <c r="E31" s="35"/>
      <c r="H31" s="36"/>
      <c r="I31" s="50"/>
      <c r="J31" s="115"/>
      <c r="K31" s="51"/>
      <c r="L31" s="51"/>
    </row>
    <row r="32" spans="1:13" ht="19.5" customHeight="1">
      <c r="A32" s="6" t="s">
        <v>12</v>
      </c>
      <c r="B32" s="28" t="s">
        <v>29</v>
      </c>
      <c r="C32" s="5"/>
      <c r="D32" s="5"/>
      <c r="E32" s="53"/>
      <c r="F32" s="5"/>
      <c r="G32" s="5"/>
      <c r="H32" s="114"/>
      <c r="I32" s="116"/>
      <c r="J32" s="116"/>
      <c r="K32" s="5"/>
      <c r="L32" s="5"/>
      <c r="M32" s="32" t="s">
        <v>27</v>
      </c>
    </row>
    <row r="33" spans="2:13" ht="19.5" customHeight="1">
      <c r="B33" s="5"/>
      <c r="C33" s="5"/>
      <c r="D33" s="52" t="s">
        <v>39</v>
      </c>
      <c r="E33" s="53"/>
      <c r="F33" s="37"/>
      <c r="G33" s="5"/>
      <c r="H33" s="114"/>
      <c r="I33" s="5"/>
      <c r="J33" s="5"/>
      <c r="K33" s="119" t="s">
        <v>5</v>
      </c>
      <c r="L33" s="79">
        <f>C34+C35</f>
        <v>28100</v>
      </c>
      <c r="M33" s="79"/>
    </row>
    <row r="34" spans="2:13" ht="19.5" customHeight="1">
      <c r="B34" s="34" t="s">
        <v>7</v>
      </c>
      <c r="C34" s="80">
        <v>19500</v>
      </c>
      <c r="D34" s="80"/>
      <c r="E34" s="53"/>
      <c r="F34" s="34"/>
      <c r="G34" s="5"/>
      <c r="H34" s="114"/>
      <c r="I34" s="5"/>
      <c r="J34" s="5"/>
      <c r="K34" s="119"/>
      <c r="L34" s="79"/>
      <c r="M34" s="79"/>
    </row>
    <row r="35" spans="2:13" ht="19.5" customHeight="1">
      <c r="B35" s="34" t="s">
        <v>15</v>
      </c>
      <c r="C35" s="80">
        <v>8600</v>
      </c>
      <c r="D35" s="80"/>
      <c r="E35" s="5"/>
      <c r="F35" s="34"/>
      <c r="G35" s="5"/>
      <c r="H35" s="55"/>
      <c r="I35" s="5"/>
      <c r="J35" s="5"/>
      <c r="K35" s="119"/>
      <c r="L35" s="79"/>
      <c r="M35" s="79"/>
    </row>
    <row r="36" spans="2:13" ht="19.5" customHeight="1">
      <c r="B36" s="55"/>
      <c r="C36" s="55"/>
      <c r="D36" s="5"/>
      <c r="E36" s="5"/>
      <c r="F36" s="34"/>
      <c r="G36" s="117"/>
      <c r="H36" s="55"/>
      <c r="I36" s="116"/>
      <c r="J36" s="116"/>
      <c r="K36" s="51"/>
      <c r="L36" s="118"/>
      <c r="M36" s="118"/>
    </row>
    <row r="37" spans="2:13" ht="19.5" customHeight="1">
      <c r="B37" s="56" t="s">
        <v>37</v>
      </c>
      <c r="C37" s="32"/>
      <c r="D37" s="6">
        <f>IF(S28+S29+S30&gt;=1,"※限度額適用","")</f>
      </c>
      <c r="E37" s="55"/>
      <c r="F37" s="55"/>
      <c r="G37" s="32"/>
      <c r="H37" s="55"/>
      <c r="I37" s="57"/>
      <c r="J37" s="57"/>
      <c r="K37" s="32"/>
      <c r="L37" s="58"/>
      <c r="M37" s="58"/>
    </row>
    <row r="38" spans="2:13" ht="19.5" customHeight="1">
      <c r="B38" s="59" t="s">
        <v>21</v>
      </c>
      <c r="C38" s="60">
        <f>IF(I20+I27+C34&gt;650000,650000,I20+I27+C34)</f>
        <v>19500</v>
      </c>
      <c r="D38" s="61" t="s">
        <v>27</v>
      </c>
      <c r="E38" s="81" t="s">
        <v>15</v>
      </c>
      <c r="F38" s="82"/>
      <c r="G38" s="62">
        <f>IF(I21+I28+C35&gt;240000,240000,I21+I28+C35)</f>
        <v>8600</v>
      </c>
      <c r="H38" s="61" t="s">
        <v>27</v>
      </c>
      <c r="I38" s="59" t="s">
        <v>22</v>
      </c>
      <c r="J38" s="83">
        <f>IF(I22+I29&gt;170000,170000,I22+I29)</f>
        <v>0</v>
      </c>
      <c r="K38" s="83"/>
      <c r="L38" s="61" t="s">
        <v>27</v>
      </c>
      <c r="M38" s="58"/>
    </row>
    <row r="39" spans="2:13" ht="11.25" customHeight="1">
      <c r="B39" s="55"/>
      <c r="E39" s="55"/>
      <c r="F39" s="55"/>
      <c r="G39" s="55"/>
      <c r="H39" s="55"/>
      <c r="I39" s="57"/>
      <c r="J39" s="57"/>
      <c r="K39" s="51"/>
      <c r="L39" s="58"/>
      <c r="M39" s="58"/>
    </row>
    <row r="40" spans="3:13" ht="19.5" customHeight="1">
      <c r="C40" s="63" t="s">
        <v>26</v>
      </c>
      <c r="D40" s="76">
        <f>ROUNDDOWN(C38+G38+J38,-2)</f>
        <v>28100</v>
      </c>
      <c r="E40" s="77"/>
      <c r="F40" s="78"/>
      <c r="G40" s="54" t="s">
        <v>27</v>
      </c>
      <c r="H40" s="64">
        <v>1</v>
      </c>
      <c r="I40" s="65" t="s">
        <v>20</v>
      </c>
      <c r="J40" s="65" t="s">
        <v>1</v>
      </c>
      <c r="K40" s="68">
        <f>ROUNDDOWN(D40/12*H40,-2)</f>
        <v>2300</v>
      </c>
      <c r="L40" s="69"/>
      <c r="M40" s="27" t="s">
        <v>27</v>
      </c>
    </row>
    <row r="41" ht="19.5" customHeight="1">
      <c r="D41" s="6" t="s">
        <v>9</v>
      </c>
    </row>
    <row r="42" ht="19.5" customHeight="1"/>
    <row r="43" spans="1:13" s="29" customFormat="1" ht="13.5">
      <c r="A43" s="27"/>
      <c r="B43" s="27"/>
      <c r="C43" s="27"/>
      <c r="D43" s="27"/>
      <c r="E43" s="27"/>
      <c r="F43" s="27"/>
      <c r="G43" s="27"/>
      <c r="H43" s="27"/>
      <c r="I43" s="27"/>
      <c r="J43" s="27"/>
      <c r="K43" s="27"/>
      <c r="L43" s="27"/>
      <c r="M43" s="27"/>
    </row>
    <row r="44" spans="1:13" s="29" customFormat="1" ht="13.5">
      <c r="A44" s="27"/>
      <c r="B44" s="27"/>
      <c r="C44" s="27"/>
      <c r="D44" s="27"/>
      <c r="E44" s="27"/>
      <c r="F44" s="27"/>
      <c r="G44" s="27"/>
      <c r="H44" s="27"/>
      <c r="I44" s="27"/>
      <c r="J44" s="27"/>
      <c r="K44" s="27"/>
      <c r="L44" s="27"/>
      <c r="M44" s="27"/>
    </row>
    <row r="45" ht="13.5">
      <c r="B45" s="27"/>
    </row>
  </sheetData>
  <sheetProtection password="DDEF" sheet="1" formatCells="0" formatColumns="0" formatRows="0" insertColumns="0" insertRows="0" insertHyperlinks="0" deleteColumns="0" deleteRows="0" sort="0" autoFilter="0" pivotTables="0"/>
  <mergeCells count="58">
    <mergeCell ref="C34:D34"/>
    <mergeCell ref="C35:D35"/>
    <mergeCell ref="L33:M35"/>
    <mergeCell ref="K33:K35"/>
    <mergeCell ref="H14:K14"/>
    <mergeCell ref="H15:K15"/>
    <mergeCell ref="H16:K16"/>
    <mergeCell ref="B2:M2"/>
    <mergeCell ref="D16:G16"/>
    <mergeCell ref="H5:K5"/>
    <mergeCell ref="H6:K6"/>
    <mergeCell ref="H7:K7"/>
    <mergeCell ref="H8:K8"/>
    <mergeCell ref="H11:K11"/>
    <mergeCell ref="D10:G10"/>
    <mergeCell ref="D11:G11"/>
    <mergeCell ref="D12:G12"/>
    <mergeCell ref="H12:K12"/>
    <mergeCell ref="H13:K13"/>
    <mergeCell ref="D6:G6"/>
    <mergeCell ref="D7:G7"/>
    <mergeCell ref="D8:G8"/>
    <mergeCell ref="D9:G9"/>
    <mergeCell ref="H9:K9"/>
    <mergeCell ref="H10:K10"/>
    <mergeCell ref="W2:X17"/>
    <mergeCell ref="Y2:Z17"/>
    <mergeCell ref="C29:D29"/>
    <mergeCell ref="C21:D21"/>
    <mergeCell ref="C22:D22"/>
    <mergeCell ref="K27:K29"/>
    <mergeCell ref="C28:D28"/>
    <mergeCell ref="A1:M1"/>
    <mergeCell ref="I22:J22"/>
    <mergeCell ref="K20:K22"/>
    <mergeCell ref="C20:D20"/>
    <mergeCell ref="L20:M22"/>
    <mergeCell ref="I27:J27"/>
    <mergeCell ref="C27:D27"/>
    <mergeCell ref="D13:G13"/>
    <mergeCell ref="D14:G14"/>
    <mergeCell ref="L27:M29"/>
    <mergeCell ref="I28:J28"/>
    <mergeCell ref="S2:T17"/>
    <mergeCell ref="Q2:R17"/>
    <mergeCell ref="I21:J21"/>
    <mergeCell ref="E38:F38"/>
    <mergeCell ref="J38:K38"/>
    <mergeCell ref="I29:J29"/>
    <mergeCell ref="D15:G15"/>
    <mergeCell ref="D5:G5"/>
    <mergeCell ref="AA2:AB17"/>
    <mergeCell ref="K40:L40"/>
    <mergeCell ref="I20:J20"/>
    <mergeCell ref="AC2:AD17"/>
    <mergeCell ref="U2:V17"/>
    <mergeCell ref="O2:P17"/>
    <mergeCell ref="D40:F40"/>
  </mergeCells>
  <printOptions/>
  <pageMargins left="0.6692913385826772" right="0.35433070866141736" top="0.35433070866141736" bottom="0.35433070866141736" header="0.5118110236220472" footer="0.34"/>
  <pageSetup horizontalDpi="600" verticalDpi="600" orientation="portrait" paperSize="9" scale="97" r:id="rId1"/>
  <ignoredErrors>
    <ignoredError sqref="D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WS21071</cp:lastModifiedBy>
  <cp:lastPrinted>2024-03-21T05:44:14Z</cp:lastPrinted>
  <dcterms:created xsi:type="dcterms:W3CDTF">2000-04-11T01:36:13Z</dcterms:created>
  <dcterms:modified xsi:type="dcterms:W3CDTF">2024-03-25T06:15:17Z</dcterms:modified>
  <cp:category/>
  <cp:version/>
  <cp:contentType/>
  <cp:contentStatus/>
</cp:coreProperties>
</file>