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v152173\340$\R03\1財政\0財政一般\4財政調査回答\220225 令和２年度財政状況資料集（３月公表分）の作成及び公表について\県への回答\"/>
    </mc:Choice>
  </mc:AlternateContent>
  <xr:revisionPtr revIDLastSave="0" documentId="13_ncr:1_{AA21F61D-6FB7-4976-B126-BFA466EB490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BE37" i="10"/>
  <c r="U37" i="10"/>
  <c r="C37" i="10"/>
  <c r="BE36" i="10"/>
  <c r="C36" i="10"/>
  <c r="BE35" i="10"/>
  <c r="C35" i="10"/>
  <c r="BW34" i="10"/>
  <c r="BW35" i="10" s="1"/>
  <c r="BW36" i="10" s="1"/>
  <c r="BW37" i="10" s="1"/>
  <c r="BW38" i="10" s="1"/>
  <c r="BW39" i="10" s="1"/>
  <c r="BW40" i="10" s="1"/>
  <c r="BW41" i="10" s="1"/>
  <c r="BW42" i="10" s="1"/>
  <c r="BW43" i="10" s="1"/>
  <c r="U34" i="10"/>
  <c r="C34" i="10"/>
  <c r="CO34" i="10" l="1"/>
  <c r="CO35" i="10" s="1"/>
  <c r="CO36" i="10" s="1"/>
  <c r="CO37" i="10" s="1"/>
  <c r="U35" i="10"/>
  <c r="U36" i="10" s="1"/>
  <c r="AM34" i="10"/>
  <c r="AM35" i="10" s="1"/>
  <c r="AM36" i="10" s="1"/>
  <c r="AM37" i="10" s="1"/>
  <c r="AM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<sst xmlns="http://schemas.openxmlformats.org/spreadsheetml/2006/main" count="1055" uniqueCount="605">
  <si>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</si>
  <si>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</si>
  <si>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</si>
  <si>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</si>
  <si>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</si>
  <si>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</si>
  <si>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</si>
  <si>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</si>
  <si>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</si>
  <si>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</si>
  <si>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</si>
  <si>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</si>
  <si>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</si>
  <si>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</si>
  <si>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</si>
  <si>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</si>
  <si>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</si>
  <si>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</si>
  <si>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</si>
  <si>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</si>
  <si>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</si>
  <si>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</si>
  <si>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</si>
  <si>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</si>
  <si>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</si>
  <si>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</si>
  <si>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</si>
  <si>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</si>
  <si>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</si>
  <si>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</si>
  <si>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</si>
  <si>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</si>
  <si>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</si>
  <si>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</si>
  <si>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</si>
  <si>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</si>
  <si>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</si>
  <si>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</si>
  <si>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</si>
  <si>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</si>
  <si>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</si>
  <si>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</si>
  <si>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</si>
  <si>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</si>
  <si>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</si>
  <si>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</si>
  <si>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</si>
  <si>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</si>
  <si>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</si>
  <si>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</si>
  <si>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</si>
  <si>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</si>
  <si>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</si>
  <si>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</si>
  <si>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</si>
  <si>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</si>
  <si>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</si>
  <si>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</si>
  <si>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</si>
  <si>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</si>
  <si>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</si>
  <si>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</si>
  <si>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</si>
  <si>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</si>
  <si>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</si>
  <si>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</si>
  <si>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</si>
  <si>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</si>
  <si>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</si>
  <si>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</si>
  <si>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</si>
  <si>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</si>
  <si>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</si>
  <si>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</si>
  <si>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</si>
  <si>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</si>
  <si>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</si>
  <si>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</si>
  <si>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</si>
  <si>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</si>
  <si>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</si>
  <si>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</si>
  <si>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</si>
  <si>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</si>
  <si>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</si>
  <si>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</si>
  <si>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</si>
  <si>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</si>
  <si>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</si>
  <si>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</si>
  <si>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</si>
  <si>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</si>
  <si>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</si>
  <si>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</si>
  <si>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</si>
  <si>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</si>
  <si>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</si>
  <si>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</si>
  <si>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</si>
  <si>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</si>
  <si>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</si>
  <si>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</si>
  <si>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</si>
  <si>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</si>
  <si>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</si>
  <si>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</si>
  <si>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</si>
  <si>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</si>
  <si>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</si>
  <si>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</si>
  <si>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</si>
  <si>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</si>
  <si>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</si>
  <si>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</si>
  <si>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</si>
  <si>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</si>
  <si>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</si>
  <si>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</si>
  <si>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</si>
  <si>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</si>
  <si>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</si>
  <si>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</si>
  <si>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</si>
  <si>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</si>
  <si>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</si>
  <si>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</si>
  <si>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</si>
  <si>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</si>
  <si>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</si>
  <si>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</si>
  <si>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</si>
  <si>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</si>
  <si>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</si>
  <si>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</si>
  <si>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</si>
  <si>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</si>
  <si>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</si>
  <si>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</si>
  <si>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</si>
  <si>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</si>
  <si>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</si>
  <si>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</si>
  <si>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</si>
  <si>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</si>
  <si>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</si>
  <si>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</si>
  <si>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</si>
  <si>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</si>
  <si>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</si>
  <si>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</si>
  <si>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</si>
  <si>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</si>
  <si>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</si>
  <si>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</si>
  <si>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</si>
  <si>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</si>
  <si>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</si>
  <si>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</si>
  <si>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</si>
  <si>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</si>
  <si>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</si>
  <si>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</si>
  <si>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</si>
  <si>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</si>
  <si>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</si>
  <si>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</si>
  <si>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</si>
  <si>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</si>
  <si>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</si>
  <si>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</si>
  <si>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</si>
  <si>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</si>
  <si>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</si>
  <si>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</si>
  <si>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</si>
  <si>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</si>
  <si>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</si>
  <si>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</si>
  <si>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</si>
  <si>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</si>
  <si>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</si>
  <si>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</si>
  <si>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</si>
  <si>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</si>
  <si>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</si>
  <si>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</si>
  <si>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</si>
  <si>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</si>
  <si>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</si>
  <si>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</si>
  <si>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</si>
  <si>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</si>
  <si>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</si>
  <si>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</si>
  <si>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</si>
  <si>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</si>
  <si>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</si>
  <si>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</si>
  <si>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</si>
  <si>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</si>
  <si>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</si>
  <si>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</si>
  <si>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</si>
  <si>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</si>
  <si>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</si>
  <si>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</si>
  <si>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</si>
  <si>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</si>
  <si>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</si>
  <si>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</si>
  <si>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</si>
  <si>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</si>
  <si>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新潟県妙高市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</si>
  <si>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</si>
  <si>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</si>
  <si>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</si>
  <si>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</si>
  <si>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</si>
  <si>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</si>
  <si>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</si>
  <si>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</si>
  <si>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</si>
  <si>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</si>
  <si>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</si>
  <si>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</si>
  <si>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</si>
  <si>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</si>
  <si>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</si>
  <si>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</si>
  <si>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</si>
  <si>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</si>
  <si>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</si>
  <si>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</si>
  <si>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</si>
  <si>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</si>
  <si>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</si>
  <si>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</si>
  <si>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</si>
  <si>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</si>
  <si>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</si>
  <si>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</si>
  <si>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</si>
  <si>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</si>
  <si>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</si>
  <si>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</si>
  <si>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</si>
  <si>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</si>
  <si>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</si>
  <si>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</si>
  <si>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</si>
  <si>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</si>
  <si>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</si>
  <si>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</si>
  <si>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</si>
  <si>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</si>
  <si>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</si>
  <si>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</si>
  <si>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</si>
  <si>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</si>
  <si>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</si>
  <si>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</si>
  <si>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</si>
  <si>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</si>
  <si>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</si>
  <si>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</si>
  <si>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</si>
  <si>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</si>
  <si>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</si>
  <si>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</si>
  <si>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</si>
  <si>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</si>
  <si>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</si>
  <si>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</si>
  <si>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</si>
  <si>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</si>
  <si>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</si>
  <si>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</si>
  <si>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</si>
  <si>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</si>
  <si>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</si>
  <si>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</si>
  <si>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</si>
  <si>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</si>
  <si>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</si>
  <si>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</si>
  <si>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</si>
  <si>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</si>
  <si>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</si>
  <si>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</si>
  <si>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</si>
  <si>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</si>
  <si>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</si>
  <si>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</si>
  <si>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</si>
  <si>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</si>
  <si>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</si>
  <si>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</si>
  <si>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</si>
  <si>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</si>
  <si>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</si>
  <si>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</si>
  <si>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</si>
  <si>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</si>
  <si>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</si>
  <si>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</si>
  <si>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</si>
  <si>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</si>
  <si>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</si>
  <si>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</si>
  <si>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</si>
  <si>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</si>
  <si>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</si>
  <si>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</si>
  <si>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</si>
  <si>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</si>
  <si>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</si>
  <si>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</si>
  <si>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</si>
  <si>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</si>
  <si>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</si>
  <si>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</si>
  <si>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</si>
  <si>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</si>
  <si>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</si>
  <si>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</si>
  <si>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</si>
  <si>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</si>
  <si>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</si>
  <si>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</si>
  <si>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</si>
  <si>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</si>
  <si>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</si>
  <si>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</si>
  <si>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</si>
  <si>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</si>
  <si>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</si>
  <si>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</si>
  <si>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</si>
  <si>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</si>
  <si>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</si>
  <si>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</si>
  <si>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ガス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</si>
  <si>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</si>
  <si>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</si>
  <si>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</si>
  <si>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</si>
  <si>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</si>
  <si>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</si>
  <si>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</si>
  <si>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</si>
  <si>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</si>
  <si>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</si>
  <si>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</si>
  <si>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</si>
  <si>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</si>
  <si>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</si>
  <si>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</si>
  <si>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</si>
  <si>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</si>
  <si>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</si>
  <si>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</si>
  <si>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</si>
  <si>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</si>
  <si>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</si>
  <si>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</si>
  <si>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</si>
  <si>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新潟県妙高市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</si>
  <si>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</si>
  <si>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</si>
  <si>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</si>
  <si>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</si>
  <si>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</si>
  <si>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</si>
  <si>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</si>
  <si>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</si>
  <si>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</si>
  <si>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</si>
  <si>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</si>
  <si>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</si>
  <si>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</si>
  <si>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</si>
  <si>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</si>
  <si>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</si>
  <si>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</si>
  <si>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</si>
  <si>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</si>
  <si>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</si>
  <si>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</si>
  <si>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</si>
  <si>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</si>
  <si>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</si>
  <si>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</si>
  <si>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</si>
  <si>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</si>
  <si>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</si>
  <si>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</si>
  <si>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</si>
  <si>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</si>
  <si>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</si>
  <si>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</si>
  <si>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</si>
  <si>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</si>
  <si>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</si>
  <si>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</si>
  <si>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</si>
  <si>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</si>
  <si>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法適用企業</t>
    <phoneticPr fontId="5"/>
  </si>
  <si>
    <t>簡易水道事業会計</t>
    <phoneticPr fontId="5"/>
  </si>
  <si>
    <t>公共下水道事業会計</t>
    <phoneticPr fontId="5"/>
  </si>
  <si>
    <t>農業集落排水事業会計</t>
    <phoneticPr fontId="5"/>
  </si>
  <si>
    <t>高柳工場団地開発事業特別会計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</si>
  <si>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</si>
  <si>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</si>
  <si>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</si>
  <si>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</si>
  <si>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</si>
  <si>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</si>
  <si>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</si>
  <si>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</si>
  <si>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</si>
  <si>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</si>
  <si>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</si>
  <si>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</si>
  <si>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</si>
  <si>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</si>
  <si>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</si>
  <si>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</si>
  <si>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</si>
  <si>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</si>
  <si>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</si>
  <si>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</si>
  <si>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</si>
  <si>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</si>
  <si>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</si>
  <si>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</si>
  <si>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</si>
  <si>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</si>
  <si>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</si>
  <si>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</si>
  <si>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</si>
  <si>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</si>
  <si>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</si>
  <si>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</si>
  <si>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</si>
  <si>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</si>
  <si>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</si>
  <si>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</si>
  <si>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</si>
  <si>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</si>
  <si>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</si>
  <si>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</si>
  <si>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</si>
  <si>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</si>
  <si>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</si>
  <si>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</si>
  <si>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</si>
  <si>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</si>
  <si>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</si>
  <si>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</si>
  <si>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</si>
  <si>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</si>
  <si>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</si>
  <si>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</si>
  <si>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</si>
  <si>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</si>
  <si>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</si>
  <si>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</si>
  <si>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</si>
  <si>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</si>
  <si>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</si>
  <si>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</si>
  <si>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</si>
  <si>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</si>
  <si>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</si>
  <si>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</si>
  <si>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</si>
  <si>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</si>
  <si>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</si>
  <si>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</si>
  <si>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</si>
  <si>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</si>
  <si>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</si>
  <si>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</si>
  <si>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</si>
  <si>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</si>
  <si>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</si>
  <si>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</si>
  <si>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</si>
  <si>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</si>
  <si>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</si>
  <si>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</si>
  <si>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</si>
  <si>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</si>
  <si>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</si>
  <si>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</si>
  <si>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</si>
  <si>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</si>
  <si>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</si>
  <si>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</si>
  <si>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</si>
  <si>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</si>
  <si>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</si>
  <si>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</si>
  <si>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</si>
  <si>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</si>
  <si>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</si>
  <si>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</si>
  <si>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</si>
  <si>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</si>
  <si>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</si>
  <si>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</si>
  <si>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</si>
  <si>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</si>
  <si>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</si>
  <si>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</si>
  <si>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</si>
  <si>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</si>
  <si>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</si>
  <si>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</si>
  <si>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</si>
  <si>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</si>
  <si>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</si>
  <si>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</si>
  <si>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</si>
  <si>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</si>
  <si>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</si>
  <si>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</si>
  <si>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</si>
  <si>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</si>
  <si>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</si>
  <si>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</si>
  <si>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</si>
  <si>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</si>
  <si>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</si>
  <si>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</si>
  <si>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</si>
  <si>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</si>
  <si>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</si>
  <si>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</si>
  <si>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</si>
  <si>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</si>
  <si>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</si>
  <si>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</si>
  <si>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</si>
  <si>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</si>
  <si>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</si>
  <si>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</si>
  <si>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</si>
  <si>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</si>
  <si>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</si>
  <si>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</si>
  <si>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</si>
  <si>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</si>
  <si>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</si>
  <si>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</si>
  <si>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</si>
  <si>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</si>
  <si>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</si>
  <si>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</si>
  <si>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</si>
  <si>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</si>
  <si>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</si>
  <si>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</si>
  <si>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</si>
  <si>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</si>
  <si>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</si>
  <si>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</si>
  <si>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0.98</t>
  </si>
  <si>
    <t>一般会計</t>
  </si>
  <si>
    <t>水道事業会計</t>
  </si>
  <si>
    <t>ガス事業会計</t>
  </si>
  <si>
    <t>公共下水道事業会計</t>
  </si>
  <si>
    <t>国民健康保険特別会計</t>
  </si>
  <si>
    <t>介護保険特別会計</t>
  </si>
  <si>
    <t>高柳工場団地開発事業特別会計</t>
  </si>
  <si>
    <t>簡易水道事業会計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</si>
  <si>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</si>
  <si>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</si>
  <si>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</si>
  <si>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</si>
  <si>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</si>
  <si>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</si>
  <si>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</si>
  <si>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</si>
  <si>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</si>
  <si>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</si>
  <si>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</si>
  <si>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</si>
  <si>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t>
    <phoneticPr fontId="2"/>
  </si>
  <si>
    <t>上越地域消防事務組合</t>
    <rPh sb="0" eb="2">
      <t>ジョウエツ</t>
    </rPh>
    <rPh sb="2" eb="4">
      <t>チイキ</t>
    </rPh>
    <rPh sb="4" eb="6">
      <t>ショウボウ</t>
    </rPh>
    <rPh sb="6" eb="8">
      <t>ジム</t>
    </rPh>
    <rPh sb="8" eb="10">
      <t>クミアイ</t>
    </rPh>
    <phoneticPr fontId="2"/>
  </si>
  <si>
    <t>上越広域伝染病院組合</t>
    <rPh sb="0" eb="2">
      <t>ジョウエツ</t>
    </rPh>
    <rPh sb="2" eb="4">
      <t>コウイキ</t>
    </rPh>
    <rPh sb="4" eb="7">
      <t>デンセンビョウ</t>
    </rPh>
    <rPh sb="7" eb="8">
      <t>イン</t>
    </rPh>
    <rPh sb="8" eb="10">
      <t>クミアイ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</si>
  <si>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</si>
  <si>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</si>
  <si>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</si>
  <si>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</si>
  <si>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</si>
  <si>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</si>
  <si>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</si>
  <si>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t>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</si>
  <si>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</si>
  <si>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公共施設等適正管理基金</t>
    <rPh sb="0" eb="2">
      <t>コウキョウ</t>
    </rPh>
    <rPh sb="2" eb="4">
      <t>シセツ</t>
    </rPh>
    <rPh sb="4" eb="5">
      <t>トウ</t>
    </rPh>
    <rPh sb="5" eb="7">
      <t>テキセイ</t>
    </rPh>
    <rPh sb="7" eb="9">
      <t>カンリ</t>
    </rPh>
    <rPh sb="9" eb="11">
      <t>キキン</t>
    </rPh>
    <phoneticPr fontId="2"/>
  </si>
  <si>
    <t>ふるさと振興基金</t>
    <rPh sb="4" eb="6">
      <t>シンコウ</t>
    </rPh>
    <rPh sb="6" eb="8">
      <t>キキン</t>
    </rPh>
    <phoneticPr fontId="2"/>
  </si>
  <si>
    <t>妙高山麓ゆめ基金</t>
  </si>
  <si>
    <t>ごみ処理施設整備基金</t>
  </si>
  <si>
    <t>鉱泉源の保護管理施設整備事業基金</t>
    <rPh sb="0" eb="2">
      <t>コウセン</t>
    </rPh>
    <rPh sb="2" eb="3">
      <t>ゲン</t>
    </rPh>
    <rPh sb="4" eb="6">
      <t>ホゴ</t>
    </rPh>
    <rPh sb="6" eb="8">
      <t>カンリ</t>
    </rPh>
    <rPh sb="8" eb="10">
      <t>シセツ</t>
    </rPh>
    <rPh sb="10" eb="12">
      <t>セイビ</t>
    </rPh>
    <rPh sb="12" eb="14">
      <t>ジギョウ</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</si>
</sst>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E0C-4B69-BCB0-99C632EA8A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132713</c:v>
                </c:pt>
                <c:pt idx="1">
                  <c:v>103716</c:v>
                </c:pt>
                <c:pt idx="2">
                  <c:v>77916</c:v>
                </c:pt>
                <c:pt idx="3">
                  <c:v>93248</c:v>
                </c:pt>
                <c:pt idx="4">
                  <c:v>60805</c:v>
                </c:pt>
              </c:numCache>
            </c:numRef>
          </c:val>
          <c:smooth val="0"/>
          <c:extLst>
            <c:ext xmlns:c16="http://schemas.microsoft.com/office/drawing/2014/chart" uri="{C3380CC4-5D6E-409C-BE32-E72D297353CC}">
              <c16:uniqueId val="{00000001-7E0C-4B69-BCB0-99C632EA8A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15.26</c:v>
                </c:pt>
                <c:pt idx="1">
                  <c:v>15.24</c:v>
                </c:pt>
                <c:pt idx="2">
                  <c:v>16.12</c:v>
                </c:pt>
                <c:pt idx="3">
                  <c:v>14.74</c:v>
                </c:pt>
                <c:pt idx="4">
                  <c:v>24.65</c:v>
                </c:pt>
              </c:numCache>
            </c:numRef>
          </c:val>
          <c:extLst>
            <c:ext xmlns:c16="http://schemas.microsoft.com/office/drawing/2014/chart" uri="{C3380CC4-5D6E-409C-BE32-E72D297353CC}">
              <c16:uniqueId val="{00000000-CE69-47C9-B599-A3D76CD3F3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41.11</c:v>
                </c:pt>
                <c:pt idx="1">
                  <c:v>41.95</c:v>
                </c:pt>
                <c:pt idx="2">
                  <c:v>42.72</c:v>
                </c:pt>
                <c:pt idx="3">
                  <c:v>42.99</c:v>
                </c:pt>
                <c:pt idx="4">
                  <c:v>41.89</c:v>
                </c:pt>
              </c:numCache>
            </c:numRef>
          </c:val>
          <c:extLst>
            <c:ext xmlns:c16="http://schemas.microsoft.com/office/drawing/2014/chart" uri="{C3380CC4-5D6E-409C-BE32-E72D297353CC}">
              <c16:uniqueId val="{00000001-CE69-47C9-B599-A3D76CD3F3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2.5499999999999998</c:v>
                </c:pt>
                <c:pt idx="1">
                  <c:v>3.77</c:v>
                </c:pt>
                <c:pt idx="2">
                  <c:v>1.47</c:v>
                </c:pt>
                <c:pt idx="3">
                  <c:v>-0.98</c:v>
                </c:pt>
                <c:pt idx="4">
                  <c:v>10.32</c:v>
                </c:pt>
              </c:numCache>
            </c:numRef>
          </c:val>
          <c:smooth val="0"/>
          <c:extLst>
            <c:ext xmlns:c16="http://schemas.microsoft.com/office/drawing/2014/chart" uri="{C3380CC4-5D6E-409C-BE32-E72D297353CC}">
              <c16:uniqueId val="{00000002-CE69-47C9-B599-A3D76CD3F3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0.88</c:v>
                </c:pt>
                <c:pt idx="2">
                  <c:v>#N/A</c:v>
                </c:pt>
                <c:pt idx="3">
                  <c:v>0.87</c:v>
                </c:pt>
                <c:pt idx="4">
                  <c:v>#N/A</c:v>
                </c:pt>
                <c:pt idx="5">
                  <c:v>0.63</c:v>
                </c:pt>
                <c:pt idx="6">
                  <c:v>#N/A</c:v>
                </c:pt>
                <c:pt idx="7">
                  <c:v>0.3</c:v>
                </c:pt>
                <c:pt idx="8">
                  <c:v>#N/A</c:v>
                </c:pt>
                <c:pt idx="9">
                  <c:v>0.26</c:v>
                </c:pt>
              </c:numCache>
            </c:numRef>
          </c:val>
          <c:extLst>
            <c:ext xmlns:c16="http://schemas.microsoft.com/office/drawing/2014/chart" uri="{C3380CC4-5D6E-409C-BE32-E72D297353CC}">
              <c16:uniqueId val="{00000000-1FFC-41A2-9DBD-DCBFFC661D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FC-41A2-9DBD-DCBFFC661D1F}"/>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0.09</c:v>
                </c:pt>
                <c:pt idx="8">
                  <c:v>#N/A</c:v>
                </c:pt>
                <c:pt idx="9">
                  <c:v>0.3</c:v>
                </c:pt>
              </c:numCache>
            </c:numRef>
          </c:val>
          <c:extLst>
            <c:ext xmlns:c16="http://schemas.microsoft.com/office/drawing/2014/chart" uri="{C3380CC4-5D6E-409C-BE32-E72D297353CC}">
              <c16:uniqueId val="{00000002-1FFC-41A2-9DBD-DCBFFC661D1F}"/>
            </c:ext>
          </c:extLst>
        </c:ser>
        <c:ser>
          <c:idx val="3"/>
          <c:order val="3"/>
          <c:tx>
            <c:strRef>
              <c:f>データシート!$A$30</c:f>
              <c:strCache>
                <c:ptCount val="1"/>
                <c:pt idx="0">
                  <c:v>高柳工場団地開発事業特別会計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1.21</c:v>
                </c:pt>
                <c:pt idx="2">
                  <c:v>#N/A</c:v>
                </c:pt>
                <c:pt idx="3">
                  <c:v>1.19</c:v>
                </c:pt>
                <c:pt idx="4">
                  <c:v>#N/A</c:v>
                </c:pt>
                <c:pt idx="5">
                  <c:v>1.18</c:v>
                </c:pt>
                <c:pt idx="6">
                  <c:v>#N/A</c:v>
                </c:pt>
                <c:pt idx="7">
                  <c:v>0.97</c:v>
                </c:pt>
                <c:pt idx="8">
                  <c:v>#N/A</c:v>
                </c:pt>
                <c:pt idx="9">
                  <c:v>0.96</c:v>
                </c:pt>
              </c:numCache>
            </c:numRef>
          </c:val>
          <c:extLst>
            <c:ext xmlns:c16="http://schemas.microsoft.com/office/drawing/2014/chart" uri="{C3380CC4-5D6E-409C-BE32-E72D297353CC}">
              <c16:uniqueId val="{00000003-1FFC-41A2-9DBD-DCBFFC661D1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1.25</c:v>
                </c:pt>
                <c:pt idx="4">
                  <c:v>#N/A</c:v>
                </c:pt>
                <c:pt idx="5">
                  <c:v>2.35</c:v>
                </c:pt>
                <c:pt idx="6">
                  <c:v>#N/A</c:v>
                </c:pt>
                <c:pt idx="7">
                  <c:v>1.06</c:v>
                </c:pt>
                <c:pt idx="8">
                  <c:v>#N/A</c:v>
                </c:pt>
                <c:pt idx="9">
                  <c:v>1.88</c:v>
                </c:pt>
              </c:numCache>
            </c:numRef>
          </c:val>
          <c:extLst>
            <c:ext xmlns:c16="http://schemas.microsoft.com/office/drawing/2014/chart" uri="{C3380CC4-5D6E-409C-BE32-E72D297353CC}">
              <c16:uniqueId val="{00000004-1FFC-41A2-9DBD-DCBFFC661D1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2.5499999999999998</c:v>
                </c:pt>
                <c:pt idx="2">
                  <c:v>#N/A</c:v>
                </c:pt>
                <c:pt idx="3">
                  <c:v>3.98</c:v>
                </c:pt>
                <c:pt idx="4">
                  <c:v>#N/A</c:v>
                </c:pt>
                <c:pt idx="5">
                  <c:v>2.74</c:v>
                </c:pt>
                <c:pt idx="6">
                  <c:v>#N/A</c:v>
                </c:pt>
                <c:pt idx="7">
                  <c:v>2.36</c:v>
                </c:pt>
                <c:pt idx="8">
                  <c:v>#N/A</c:v>
                </c:pt>
                <c:pt idx="9">
                  <c:v>1.91</c:v>
                </c:pt>
              </c:numCache>
            </c:numRef>
          </c:val>
          <c:extLst>
            <c:ext xmlns:c16="http://schemas.microsoft.com/office/drawing/2014/chart" uri="{C3380CC4-5D6E-409C-BE32-E72D297353CC}">
              <c16:uniqueId val="{00000005-1FFC-41A2-9DBD-DCBFFC661D1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3.73</c:v>
                </c:pt>
                <c:pt idx="2">
                  <c:v>#N/A</c:v>
                </c:pt>
                <c:pt idx="3">
                  <c:v>5.7</c:v>
                </c:pt>
                <c:pt idx="4">
                  <c:v>#N/A</c:v>
                </c:pt>
                <c:pt idx="5">
                  <c:v>6.73</c:v>
                </c:pt>
                <c:pt idx="6">
                  <c:v>#N/A</c:v>
                </c:pt>
                <c:pt idx="7">
                  <c:v>7.45</c:v>
                </c:pt>
                <c:pt idx="8">
                  <c:v>#N/A</c:v>
                </c:pt>
                <c:pt idx="9">
                  <c:v>7.63</c:v>
                </c:pt>
              </c:numCache>
            </c:numRef>
          </c:val>
          <c:extLst>
            <c:ext xmlns:c16="http://schemas.microsoft.com/office/drawing/2014/chart" uri="{C3380CC4-5D6E-409C-BE32-E72D297353CC}">
              <c16:uniqueId val="{00000006-1FFC-41A2-9DBD-DCBFFC661D1F}"/>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8.75</c:v>
                </c:pt>
                <c:pt idx="2">
                  <c:v>#N/A</c:v>
                </c:pt>
                <c:pt idx="3">
                  <c:v>9.61</c:v>
                </c:pt>
                <c:pt idx="4">
                  <c:v>#N/A</c:v>
                </c:pt>
                <c:pt idx="5">
                  <c:v>10.11</c:v>
                </c:pt>
                <c:pt idx="6">
                  <c:v>#N/A</c:v>
                </c:pt>
                <c:pt idx="7">
                  <c:v>10.58</c:v>
                </c:pt>
                <c:pt idx="8">
                  <c:v>#N/A</c:v>
                </c:pt>
                <c:pt idx="9">
                  <c:v>9.9700000000000006</c:v>
                </c:pt>
              </c:numCache>
            </c:numRef>
          </c:val>
          <c:extLst>
            <c:ext xmlns:c16="http://schemas.microsoft.com/office/drawing/2014/chart" uri="{C3380CC4-5D6E-409C-BE32-E72D297353CC}">
              <c16:uniqueId val="{00000007-1FFC-41A2-9DBD-DCBFFC661D1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9.2799999999999994</c:v>
                </c:pt>
                <c:pt idx="2">
                  <c:v>#N/A</c:v>
                </c:pt>
                <c:pt idx="3">
                  <c:v>11.17</c:v>
                </c:pt>
                <c:pt idx="4">
                  <c:v>#N/A</c:v>
                </c:pt>
                <c:pt idx="5">
                  <c:v>12.01</c:v>
                </c:pt>
                <c:pt idx="6">
                  <c:v>#N/A</c:v>
                </c:pt>
                <c:pt idx="7">
                  <c:v>12.17</c:v>
                </c:pt>
                <c:pt idx="8">
                  <c:v>#N/A</c:v>
                </c:pt>
                <c:pt idx="9">
                  <c:v>12.41</c:v>
                </c:pt>
              </c:numCache>
            </c:numRef>
          </c:val>
          <c:extLst>
            <c:ext xmlns:c16="http://schemas.microsoft.com/office/drawing/2014/chart" uri="{C3380CC4-5D6E-409C-BE32-E72D297353CC}">
              <c16:uniqueId val="{00000008-1FFC-41A2-9DBD-DCBFFC661D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15.26</c:v>
                </c:pt>
                <c:pt idx="2">
                  <c:v>#N/A</c:v>
                </c:pt>
                <c:pt idx="3">
                  <c:v>15.24</c:v>
                </c:pt>
                <c:pt idx="4">
                  <c:v>#N/A</c:v>
                </c:pt>
                <c:pt idx="5">
                  <c:v>16.11</c:v>
                </c:pt>
                <c:pt idx="6">
                  <c:v>#N/A</c:v>
                </c:pt>
                <c:pt idx="7">
                  <c:v>14.73</c:v>
                </c:pt>
                <c:pt idx="8">
                  <c:v>#N/A</c:v>
                </c:pt>
                <c:pt idx="9">
                  <c:v>24.65</c:v>
                </c:pt>
              </c:numCache>
            </c:numRef>
          </c:val>
          <c:extLst>
            <c:ext xmlns:c16="http://schemas.microsoft.com/office/drawing/2014/chart" uri="{C3380CC4-5D6E-409C-BE32-E72D297353CC}">
              <c16:uniqueId val="{00000009-1FFC-41A2-9DBD-DCBFFC661D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2204</c:v>
                </c:pt>
                <c:pt idx="5">
                  <c:v>2168</c:v>
                </c:pt>
                <c:pt idx="8">
                  <c:v>2154</c:v>
                </c:pt>
                <c:pt idx="11">
                  <c:v>2144</c:v>
                </c:pt>
                <c:pt idx="14">
                  <c:v>2098</c:v>
                </c:pt>
              </c:numCache>
            </c:numRef>
          </c:val>
          <c:extLst>
            <c:ext xmlns:c16="http://schemas.microsoft.com/office/drawing/2014/chart" uri="{C3380CC4-5D6E-409C-BE32-E72D297353CC}">
              <c16:uniqueId val="{00000000-2CFC-4DC4-B556-7BDB51EFB4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FC-4DC4-B556-7BDB51EFB4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38</c:v>
                </c:pt>
                <c:pt idx="6">
                  <c:v>37</c:v>
                </c:pt>
                <c:pt idx="9">
                  <c:v>19</c:v>
                </c:pt>
                <c:pt idx="12">
                  <c:v>11</c:v>
                </c:pt>
              </c:numCache>
            </c:numRef>
          </c:val>
          <c:extLst>
            <c:ext xmlns:c16="http://schemas.microsoft.com/office/drawing/2014/chart" uri="{C3380CC4-5D6E-409C-BE32-E72D297353CC}">
              <c16:uniqueId val="{00000002-2CFC-4DC4-B556-7BDB51EFB4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26</c:v>
                </c:pt>
                <c:pt idx="6">
                  <c:v>29</c:v>
                </c:pt>
                <c:pt idx="9">
                  <c:v>34</c:v>
                </c:pt>
                <c:pt idx="12">
                  <c:v>38</c:v>
                </c:pt>
              </c:numCache>
            </c:numRef>
          </c:val>
          <c:extLst>
            <c:ext xmlns:c16="http://schemas.microsoft.com/office/drawing/2014/chart" uri="{C3380CC4-5D6E-409C-BE32-E72D297353CC}">
              <c16:uniqueId val="{00000003-2CFC-4DC4-B556-7BDB51EFB4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1207</c:v>
                </c:pt>
                <c:pt idx="3">
                  <c:v>1195</c:v>
                </c:pt>
                <c:pt idx="6">
                  <c:v>1145</c:v>
                </c:pt>
                <c:pt idx="9">
                  <c:v>1136</c:v>
                </c:pt>
                <c:pt idx="12">
                  <c:v>1104</c:v>
                </c:pt>
              </c:numCache>
            </c:numRef>
          </c:val>
          <c:extLst>
            <c:ext xmlns:c16="http://schemas.microsoft.com/office/drawing/2014/chart" uri="{C3380CC4-5D6E-409C-BE32-E72D297353CC}">
              <c16:uniqueId val="{00000004-2CFC-4DC4-B556-7BDB51EFB4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FC-4DC4-B556-7BDB51EFB4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FC-4DC4-B556-7BDB51EFB4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1768</c:v>
                </c:pt>
                <c:pt idx="3">
                  <c:v>1755</c:v>
                </c:pt>
                <c:pt idx="6">
                  <c:v>1757</c:v>
                </c:pt>
                <c:pt idx="9">
                  <c:v>1602</c:v>
                </c:pt>
                <c:pt idx="12">
                  <c:v>1617</c:v>
                </c:pt>
              </c:numCache>
            </c:numRef>
          </c:val>
          <c:extLst>
            <c:ext xmlns:c16="http://schemas.microsoft.com/office/drawing/2014/chart" uri="{C3380CC4-5D6E-409C-BE32-E72D297353CC}">
              <c16:uniqueId val="{00000007-2CFC-4DC4-B556-7BDB51EFB4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835</c:v>
                </c:pt>
                <c:pt idx="2">
                  <c:v>#N/A</c:v>
                </c:pt>
                <c:pt idx="3">
                  <c:v>#N/A</c:v>
                </c:pt>
                <c:pt idx="4">
                  <c:v>846</c:v>
                </c:pt>
                <c:pt idx="5">
                  <c:v>#N/A</c:v>
                </c:pt>
                <c:pt idx="6">
                  <c:v>#N/A</c:v>
                </c:pt>
                <c:pt idx="7">
                  <c:v>814</c:v>
                </c:pt>
                <c:pt idx="8">
                  <c:v>#N/A</c:v>
                </c:pt>
                <c:pt idx="9">
                  <c:v>#N/A</c:v>
                </c:pt>
                <c:pt idx="10">
                  <c:v>647</c:v>
                </c:pt>
                <c:pt idx="11">
                  <c:v>#N/A</c:v>
                </c:pt>
                <c:pt idx="12">
                  <c:v>#N/A</c:v>
                </c:pt>
                <c:pt idx="13">
                  <c:v>672</c:v>
                </c:pt>
                <c:pt idx="14">
                  <c:v>#N/A</c:v>
                </c:pt>
              </c:numCache>
            </c:numRef>
          </c:val>
          <c:smooth val="0"/>
          <c:extLst>
            <c:ext xmlns:c16="http://schemas.microsoft.com/office/drawing/2014/chart" uri="{C3380CC4-5D6E-409C-BE32-E72D297353CC}">
              <c16:uniqueId val="{00000008-2CFC-4DC4-B556-7BDB51EFB4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23751</c:v>
                </c:pt>
                <c:pt idx="5">
                  <c:v>23386</c:v>
                </c:pt>
                <c:pt idx="8">
                  <c:v>22646</c:v>
                </c:pt>
                <c:pt idx="11">
                  <c:v>22740</c:v>
                </c:pt>
                <c:pt idx="14">
                  <c:v>21710</c:v>
                </c:pt>
              </c:numCache>
            </c:numRef>
          </c:val>
          <c:extLst>
            <c:ext xmlns:c16="http://schemas.microsoft.com/office/drawing/2014/chart" uri="{C3380CC4-5D6E-409C-BE32-E72D297353CC}">
              <c16:uniqueId val="{00000000-1C3F-48F5-8FE3-5360311E80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1010</c:v>
                </c:pt>
                <c:pt idx="5">
                  <c:v>933</c:v>
                </c:pt>
                <c:pt idx="8">
                  <c:v>872</c:v>
                </c:pt>
                <c:pt idx="11">
                  <c:v>832</c:v>
                </c:pt>
                <c:pt idx="14">
                  <c:v>836</c:v>
                </c:pt>
              </c:numCache>
            </c:numRef>
          </c:val>
          <c:extLst>
            <c:ext xmlns:c16="http://schemas.microsoft.com/office/drawing/2014/chart" uri="{C3380CC4-5D6E-409C-BE32-E72D297353CC}">
              <c16:uniqueId val="{00000001-1C3F-48F5-8FE3-5360311E80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7199</c:v>
                </c:pt>
                <c:pt idx="5">
                  <c:v>6929</c:v>
                </c:pt>
                <c:pt idx="8">
                  <c:v>6963</c:v>
                </c:pt>
                <c:pt idx="11">
                  <c:v>7476</c:v>
                </c:pt>
                <c:pt idx="14">
                  <c:v>7630</c:v>
                </c:pt>
              </c:numCache>
            </c:numRef>
          </c:val>
          <c:extLst>
            <c:ext xmlns:c16="http://schemas.microsoft.com/office/drawing/2014/chart" uri="{C3380CC4-5D6E-409C-BE32-E72D297353CC}">
              <c16:uniqueId val="{00000002-1C3F-48F5-8FE3-5360311E80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3F-48F5-8FE3-5360311E80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3F-48F5-8FE3-5360311E80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3F-48F5-8FE3-5360311E80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2377</c:v>
                </c:pt>
                <c:pt idx="3">
                  <c:v>2361</c:v>
                </c:pt>
                <c:pt idx="6">
                  <c:v>2228</c:v>
                </c:pt>
                <c:pt idx="9">
                  <c:v>2193</c:v>
                </c:pt>
                <c:pt idx="12">
                  <c:v>2210</c:v>
                </c:pt>
              </c:numCache>
            </c:numRef>
          </c:val>
          <c:extLst>
            <c:ext xmlns:c16="http://schemas.microsoft.com/office/drawing/2014/chart" uri="{C3380CC4-5D6E-409C-BE32-E72D297353CC}">
              <c16:uniqueId val="{00000006-1C3F-48F5-8FE3-5360311E80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c:v>
                </c:pt>
                <c:pt idx="3">
                  <c:v>164</c:v>
                </c:pt>
                <c:pt idx="6">
                  <c:v>173</c:v>
                </c:pt>
                <c:pt idx="9">
                  <c:v>190</c:v>
                </c:pt>
                <c:pt idx="12">
                  <c:v>171</c:v>
                </c:pt>
              </c:numCache>
            </c:numRef>
          </c:val>
          <c:extLst>
            <c:ext xmlns:c16="http://schemas.microsoft.com/office/drawing/2014/chart" uri="{C3380CC4-5D6E-409C-BE32-E72D297353CC}">
              <c16:uniqueId val="{00000007-1C3F-48F5-8FE3-5360311E80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11269</c:v>
                </c:pt>
                <c:pt idx="3">
                  <c:v>10608</c:v>
                </c:pt>
                <c:pt idx="6">
                  <c:v>9939</c:v>
                </c:pt>
                <c:pt idx="9">
                  <c:v>9213</c:v>
                </c:pt>
                <c:pt idx="12">
                  <c:v>8594</c:v>
                </c:pt>
              </c:numCache>
            </c:numRef>
          </c:val>
          <c:extLst>
            <c:ext xmlns:c16="http://schemas.microsoft.com/office/drawing/2014/chart" uri="{C3380CC4-5D6E-409C-BE32-E72D297353CC}">
              <c16:uniqueId val="{00000008-1C3F-48F5-8FE3-5360311E80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136</c:v>
                </c:pt>
                <c:pt idx="3">
                  <c:v>98</c:v>
                </c:pt>
                <c:pt idx="6">
                  <c:v>60</c:v>
                </c:pt>
                <c:pt idx="9">
                  <c:v>42</c:v>
                </c:pt>
                <c:pt idx="12">
                  <c:v>31</c:v>
                </c:pt>
              </c:numCache>
            </c:numRef>
          </c:val>
          <c:extLst>
            <c:ext xmlns:c16="http://schemas.microsoft.com/office/drawing/2014/chart" uri="{C3380CC4-5D6E-409C-BE32-E72D297353CC}">
              <c16:uniqueId val="{00000009-1C3F-48F5-8FE3-5360311E80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19967</c:v>
                </c:pt>
                <c:pt idx="3">
                  <c:v>18956</c:v>
                </c:pt>
                <c:pt idx="6">
                  <c:v>18458</c:v>
                </c:pt>
                <c:pt idx="9">
                  <c:v>19142</c:v>
                </c:pt>
                <c:pt idx="12">
                  <c:v>18532</c:v>
                </c:pt>
              </c:numCache>
            </c:numRef>
          </c:val>
          <c:extLst>
            <c:ext xmlns:c16="http://schemas.microsoft.com/office/drawing/2014/chart" uri="{C3380CC4-5D6E-409C-BE32-E72D297353CC}">
              <c16:uniqueId val="{0000000A-1C3F-48F5-8FE3-5360311E80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1955</c:v>
                </c:pt>
                <c:pt idx="2">
                  <c:v>#N/A</c:v>
                </c:pt>
                <c:pt idx="3">
                  <c:v>#N/A</c:v>
                </c:pt>
                <c:pt idx="4">
                  <c:v>938</c:v>
                </c:pt>
                <c:pt idx="5">
                  <c:v>#N/A</c:v>
                </c:pt>
                <c:pt idx="6">
                  <c:v>#N/A</c:v>
                </c:pt>
                <c:pt idx="7">
                  <c:v>378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C3F-48F5-8FE3-5360311E80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5092</c:v>
                </c:pt>
                <c:pt idx="1">
                  <c:v>5096</c:v>
                </c:pt>
                <c:pt idx="2">
                  <c:v>5099</c:v>
                </c:pt>
              </c:numCache>
            </c:numRef>
          </c:val>
          <c:extLst>
            <c:ext xmlns:c16="http://schemas.microsoft.com/office/drawing/2014/chart" uri="{C3380CC4-5D6E-409C-BE32-E72D297353CC}">
              <c16:uniqueId val="{00000000-14F8-46EA-89CC-F40BCC8EA3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347</c:v>
                </c:pt>
                <c:pt idx="1">
                  <c:v>293</c:v>
                </c:pt>
                <c:pt idx="2">
                  <c:v>293</c:v>
                </c:pt>
              </c:numCache>
            </c:numRef>
          </c:val>
          <c:extLst>
            <c:ext xmlns:c16="http://schemas.microsoft.com/office/drawing/2014/chart" uri="{C3380CC4-5D6E-409C-BE32-E72D297353CC}">
              <c16:uniqueId val="{00000001-14F8-46EA-89CC-F40BCC8EA3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1161</c:v>
                </c:pt>
                <c:pt idx="1">
                  <c:v>1705</c:v>
                </c:pt>
                <c:pt idx="2">
                  <c:v>1756</c:v>
                </c:pt>
              </c:numCache>
            </c:numRef>
          </c:val>
          <c:extLst>
            <c:ext xmlns:c16="http://schemas.microsoft.com/office/drawing/2014/chart" uri="{C3380CC4-5D6E-409C-BE32-E72D297353CC}">
              <c16:uniqueId val="{00000002-14F8-46EA-89CC-F40BCC8EA3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・公営企業会計の元利償還金に対する繰入金、元利償還金は、計画的な新規地方債の発行抑制や元利償還金の終了により、減少傾向にある。</a:t>
          </a:r>
        </a:p>
        <a:p>
          <a:r>
            <a:rPr kumimoji="1" lang="ja-JP" altLang="en-US" sz="1400">
              <a:solidFill>
                <a:sysClr val="windowText" lastClr="000000"/>
              </a:solidFill>
              <a:latin typeface="ＭＳ ゴシック" pitchFamily="49" charset="-128"/>
              <a:ea typeface="ＭＳ ゴシック" pitchFamily="49" charset="-128"/>
            </a:rPr>
            <a:t>・債務負担行為に基づく支出額及び組合等が起こした地方債の元利償還に対する負担金等は、新規事業がないことから、減少傾向にある。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・将来負担額のうち、一般会計の地方債現在高は、繰上償還等により減少してきたが、令和元年度は大規模事業の実施に伴い、新規起債を発行したため増加した。</a:t>
          </a:r>
        </a:p>
        <a:p>
          <a:r>
            <a:rPr kumimoji="1" lang="ja-JP" altLang="en-US" sz="1400">
              <a:solidFill>
                <a:sysClr val="windowText" lastClr="000000"/>
              </a:solidFill>
              <a:latin typeface="ＭＳ ゴシック" pitchFamily="49" charset="-128"/>
              <a:ea typeface="ＭＳ ゴシック" pitchFamily="49" charset="-128"/>
            </a:rPr>
            <a:t>・公営企業債等繰入見込額は、高利地方債の抑制等により、減少傾向にある。</a:t>
          </a:r>
        </a:p>
        <a:p>
          <a:r>
            <a:rPr kumimoji="1" lang="ja-JP" altLang="en-US" sz="1400">
              <a:solidFill>
                <a:sysClr val="windowText" lastClr="000000"/>
              </a:solidFill>
              <a:latin typeface="ＭＳ ゴシック" pitchFamily="49" charset="-128"/>
              <a:ea typeface="ＭＳ ゴシック" pitchFamily="49" charset="-128"/>
            </a:rPr>
            <a:t>・充当可能財源等の中で、充当可能基金については、令和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年度にふるさと振興基金等を積み増したことから増額となっている。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新潟県妙高市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年度における基金全体の残高が増加した主な要因は、妙高山麓ゆめ基金が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百万円増額になったことによる。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目的基金の残高が他市と比較し少額であることから、今後見込まれる公共施設老朽化に伴う維持管理等に要する目的基金の積立を積極的に行う必要がある。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　　　 　地域振興を目的とした事業へ対応するための果実運用型の基金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・ごみ処理施設整備基金　 　ごみ処理施設の更新や大規模修繕等の財政需要に備えるために積立を行うもの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・妙高山麓ゆめ基金 　　　　妙高山麓ゆめ基金に対する指定寄附金を該当する事業へ充当するもの　</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過去に歳出充当した事業債権償還に伴う増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・ごみ処理施設整備基金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将来的に見込まれるごみ処理施設等の改修などに備え、積立を行ったもの</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・妙高山麓ゆめ基金 　　　　妙高山麓ゆめ基金に対する指定寄附金が増額したもの</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目的基金の残高が他市と比較し少額であることから、今後見込まれる公共施設老朽化に伴う維持管理等に要する目的基金の積立を積極的に行う必要がある。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年度では、市税や地方交付税の増収等に伴い財政調整基金の取崩しを行わなかったことから、運用収益が約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算定替えの縮減に伴う交付税の減収や人口減少等に伴う税収の減少等が見込まれる中、突発的な財政需要等に備えるためにも、今後も可能な限り取崩しを行わないよう、持続可能な財政運営を進めていく必要が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年度は積立はしていない。</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基金残高に伴った繰上償還を実施し、市債残高の縮減を図りたいと考える。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31,278
30,923
445.63
25,221,248
22,144,932
3,000,862
12,173,659
18,532,217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財政力指数は、一定の割合で推移しているものの、平成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年度より類型の見直しにより、ｌ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に変更になったことで類似団体内の平均値よりも大きく下回っている結果となっている。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税の徴収率の確保を図るため、市税徴収確保対策事業を推進し、県地方税徴収機構との連携や徴収嘱託員を含めた機動的な組織運営によって滞納額の圧縮を図るなど徴収業務の強化に取り組んでいる。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また、新たな企業誘致や農業・観光関連産業の育成など税源涵養に努めている。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年度においては、市税や地方交付税等の一般財源の増加に加え、新型コロナウイルス感染症対策等の補助事業を活用したため、前年度から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今後も行財政のスリム化・効率化をさらに推進し、経常経費の削減に努め、段階的に普通交付税が縮減される中にあっても、高水準を維持する。</a:t>
          </a:r>
          <a:endParaRPr kumimoji="1" lang="ja-JP" altLang="en-US" sz="1300" strike="dbl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64135</xdr:rowOff>
    </xdr:from>
    <xdr:to>
      <xdr:col>23</xdr:col>
      <xdr:colOff>133350</xdr:colOff>
      <xdr:row>59</xdr:row>
      <xdr:rowOff>124460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17968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7303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2400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7303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21588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46038</xdr:rowOff>
    </xdr:from>
    <xdr:to>
      <xdr:col>11</xdr:col>
      <xdr:colOff>31750</xdr:colOff>
      <xdr:row>59</xdr:row>
      <xdr:rowOff>100330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1615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13335</xdr:rowOff>
    </xdr:from>
    <xdr:to>
      <xdr:col>23</xdr:col>
      <xdr:colOff>184150</xdr:colOff>
      <xdr:row>59</xdr:row>
      <xdr:rowOff>114935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106062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127953</xdr:rowOff>
    </xdr:from>
    <xdr:to>
      <xdr:col>15</xdr:col>
      <xdr:colOff>133350</xdr:colOff>
      <xdr:row>60</xdr:row>
      <xdr:rowOff>58103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68280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166688</xdr:rowOff>
    </xdr:from>
    <xdr:to>
      <xdr:col>7</xdr:col>
      <xdr:colOff>31750</xdr:colOff>
      <xdr:row>59</xdr:row>
      <xdr:rowOff>96838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107015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類似団体の平均を上回っているのは、主に維持補修費が要因となっており、冬期間における除排雪経費によるものである。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160032</xdr:rowOff>
    </xdr:from>
    <xdr:to>
      <xdr:col>23</xdr:col>
      <xdr:colOff>133350</xdr:colOff>
      <xdr:row>87</xdr:row>
      <xdr:rowOff>26727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61832"/>
          <a:ext cx="838200" cy="38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160032</xdr:rowOff>
    </xdr:from>
    <xdr:to>
      <xdr:col>19</xdr:col>
      <xdr:colOff>133350</xdr:colOff>
      <xdr:row>85</xdr:row>
      <xdr:rowOff>66497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61832"/>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20948</xdr:rowOff>
    </xdr:from>
    <xdr:to>
      <xdr:col>15</xdr:col>
      <xdr:colOff>82550</xdr:colOff>
      <xdr:row>85</xdr:row>
      <xdr:rowOff>66497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94198"/>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41086</xdr:rowOff>
    </xdr:from>
    <xdr:to>
      <xdr:col>11</xdr:col>
      <xdr:colOff>31750</xdr:colOff>
      <xdr:row>85</xdr:row>
      <xdr:rowOff>20948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42886"/>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147377</xdr:rowOff>
    </xdr:from>
    <xdr:to>
      <xdr:col>23</xdr:col>
      <xdr:colOff>184150</xdr:colOff>
      <xdr:row>87</xdr:row>
      <xdr:rowOff>77527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8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119454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109232</xdr:rowOff>
    </xdr:from>
    <xdr:to>
      <xdr:col>19</xdr:col>
      <xdr:colOff>184150</xdr:colOff>
      <xdr:row>85</xdr:row>
      <xdr:rowOff>39382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24159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9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15697</xdr:rowOff>
    </xdr:from>
    <xdr:to>
      <xdr:col>15</xdr:col>
      <xdr:colOff>133350</xdr:colOff>
      <xdr:row>85</xdr:row>
      <xdr:rowOff>117297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102074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6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141598</xdr:rowOff>
    </xdr:from>
    <xdr:to>
      <xdr:col>11</xdr:col>
      <xdr:colOff>82550</xdr:colOff>
      <xdr:row>85</xdr:row>
      <xdr:rowOff>71748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56525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161736</xdr:rowOff>
    </xdr:from>
    <xdr:to>
      <xdr:col>7</xdr:col>
      <xdr:colOff>31750</xdr:colOff>
      <xdr:row>84</xdr:row>
      <xdr:rowOff>91886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76663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構造改革に伴う昇給抑制など、人事院勧告等に準じて給与の適正化を図っているほか、人事評価の結果を昇給等に反映させ、職務・職責に対応じた給与構造への転換を進めてきた結果、類似団体の中では低水準となっている。今後も民間企業の平均給与や経済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111478</xdr:rowOff>
    </xdr:from>
    <xdr:to>
      <xdr:col>81</xdr:col>
      <xdr:colOff>44450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8274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111478</xdr:rowOff>
    </xdr:from>
    <xdr:to>
      <xdr:col>77</xdr:col>
      <xdr:colOff>44450</xdr:colOff>
      <xdr:row>80</xdr:row>
      <xdr:rowOff>151695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8274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138289</xdr:rowOff>
    </xdr:from>
    <xdr:to>
      <xdr:col>72</xdr:col>
      <xdr:colOff>203200</xdr:colOff>
      <xdr:row>80</xdr:row>
      <xdr:rowOff>151695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542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138289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7202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130827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60678</xdr:rowOff>
    </xdr:from>
    <xdr:to>
      <xdr:col>77</xdr:col>
      <xdr:colOff>95250</xdr:colOff>
      <xdr:row>80</xdr:row>
      <xdr:rowOff>162278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545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100895</xdr:rowOff>
    </xdr:from>
    <xdr:to>
      <xdr:col>73</xdr:col>
      <xdr:colOff>44450</xdr:colOff>
      <xdr:row>81</xdr:row>
      <xdr:rowOff>31045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41222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87489</xdr:rowOff>
    </xdr:from>
    <xdr:to>
      <xdr:col>68</xdr:col>
      <xdr:colOff>203200</xdr:colOff>
      <xdr:row>81</xdr:row>
      <xdr:rowOff>17639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27816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人であり、類似団体平均（</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人）を上回っている。今後も引き続き業務の効率化に取り組みつつ、住民サービスを低下させることがないよう定員の適正化に努める。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24674</xdr:rowOff>
    </xdr:from>
    <xdr:to>
      <xdr:col>81</xdr:col>
      <xdr:colOff>44450</xdr:colOff>
      <xdr:row>63</xdr:row>
      <xdr:rowOff>72934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260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24674</xdr:rowOff>
    </xdr:from>
    <xdr:to>
      <xdr:col>77</xdr:col>
      <xdr:colOff>44450</xdr:colOff>
      <xdr:row>63</xdr:row>
      <xdr:rowOff>38463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8260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38463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0706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22951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070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22134</xdr:rowOff>
    </xdr:from>
    <xdr:to>
      <xdr:col>81</xdr:col>
      <xdr:colOff>95250</xdr:colOff>
      <xdr:row>63</xdr:row>
      <xdr:rowOff>123734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165661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145324</xdr:rowOff>
    </xdr:from>
    <xdr:to>
      <xdr:col>77</xdr:col>
      <xdr:colOff>95250</xdr:colOff>
      <xdr:row>63</xdr:row>
      <xdr:rowOff>75474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60251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159113</xdr:rowOff>
    </xdr:from>
    <xdr:to>
      <xdr:col>73</xdr:col>
      <xdr:colOff>44450</xdr:colOff>
      <xdr:row>63</xdr:row>
      <xdr:rowOff>89263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74040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143601</xdr:rowOff>
    </xdr:from>
    <xdr:to>
      <xdr:col>64</xdr:col>
      <xdr:colOff>152400</xdr:colOff>
      <xdr:row>63</xdr:row>
      <xdr:rowOff>73751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58528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一般会計元利償還金、公営企業会計繰出金が合計で約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千万円の減額となっているため、類似団体平均を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今後も地方債の新規発行の抑制など財政健全化を推進する。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146304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4639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23114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42418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103395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年度決算については、将来負担額に対し、負債の償還に充当可能な基金等の充当可能財源等の額が上回ったため、将来負担比率は算定されなかった。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要因としては、各種基金等の充当可能財源等が地方債残高等の将来負担額を上回ったためである。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今後、各種施策を推進していく中で、財政調整基金の取崩しも予測されることから、地方債の新規発行の抑制や優良債の活用を図り、さらなる財政健全化を進める。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69139</xdr:rowOff>
    </xdr:from>
    <xdr:to>
      <xdr:col>72</xdr:col>
      <xdr:colOff>203200</xdr:colOff>
      <xdr:row>14</xdr:row>
      <xdr:rowOff>95199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46943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95199</xdr:rowOff>
    </xdr:from>
    <xdr:to>
      <xdr:col>68</xdr:col>
      <xdr:colOff>152400</xdr:colOff>
      <xdr:row>14</xdr:row>
      <xdr:rowOff>142011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495499"/>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18339</xdr:rowOff>
    </xdr:from>
    <xdr:to>
      <xdr:col>73</xdr:col>
      <xdr:colOff>44450</xdr:colOff>
      <xdr:row>14</xdr:row>
      <xdr:rowOff>119939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130116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8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44399</xdr:rowOff>
    </xdr:from>
    <xdr:to>
      <xdr:col>68</xdr:col>
      <xdr:colOff>203200</xdr:colOff>
      <xdr:row>14</xdr:row>
      <xdr:rowOff>145999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156176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91211</xdr:rowOff>
    </xdr:from>
    <xdr:to>
      <xdr:col>64</xdr:col>
      <xdr:colOff>152400</xdr:colOff>
      <xdr:row>15</xdr:row>
      <xdr:rowOff>21361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31538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31,278
30,923
445.63
25,221,248
22,144,932
3,000,862
12,173,659
18,532,217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会計年度任用職員の報酬が物件費から人件費に変更となったため、前年度と比べ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136525</xdr:rowOff>
    </xdr:from>
    <xdr:to>
      <xdr:col>24</xdr:col>
      <xdr:colOff>25400</xdr:colOff>
      <xdr:row>36</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794375"/>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136525</xdr:rowOff>
    </xdr:from>
    <xdr:to>
      <xdr:col>19</xdr:col>
      <xdr:colOff>187325</xdr:colOff>
      <xdr:row>33</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794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88900</xdr:rowOff>
    </xdr:from>
    <xdr:to>
      <xdr:col>15</xdr:col>
      <xdr:colOff>98425</xdr:colOff>
      <xdr:row>33</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746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50800</xdr:rowOff>
    </xdr:from>
    <xdr:to>
      <xdr:col>11</xdr:col>
      <xdr:colOff>9525</xdr:colOff>
      <xdr:row>33</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0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123825</xdr:rowOff>
    </xdr:from>
    <xdr:to>
      <xdr:col>24</xdr:col>
      <xdr:colOff>76200</xdr:colOff>
      <xdr:row>36</xdr:row>
      <xdr:rowOff>53975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140352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85725</xdr:rowOff>
    </xdr:from>
    <xdr:to>
      <xdr:col>20</xdr:col>
      <xdr:colOff>38100</xdr:colOff>
      <xdr:row>34</xdr:row>
      <xdr:rowOff>15875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26052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1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85725</xdr:rowOff>
    </xdr:from>
    <xdr:to>
      <xdr:col>15</xdr:col>
      <xdr:colOff>149225</xdr:colOff>
      <xdr:row>34</xdr:row>
      <xdr:rowOff>15875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26052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51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38100</xdr:rowOff>
    </xdr:from>
    <xdr:to>
      <xdr:col>11</xdr:col>
      <xdr:colOff>60325</xdr:colOff>
      <xdr:row>33</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149877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0</xdr:rowOff>
    </xdr:from>
    <xdr:to>
      <xdr:col>6</xdr:col>
      <xdr:colOff>171450</xdr:colOff>
      <xdr:row>33</xdr:row>
      <xdr:rowOff>101600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111777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パソコン</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を新たに購入したことから、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物件費は増加している</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ものの、これまで実施してきた行政内部うの経費削減により、経常収支比率は類似団体と比較して</a:t>
          </a:r>
          <a:r>
            <a:rPr kumimoji="1" lang="en-US" altLang="ja-JP" sz="1300" strike="noStrike" baseline="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1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149860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149860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16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73660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56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生活保護費の資格審査等の適正化を進める中で、適正な執行及び上昇抑制が図られるとともに、少子高齢化により児童手当等が減少しているほか、障がい者施設介護給付費等が減少している。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2873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53522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維持補修費の主要な部分を占める除排雪経費が令和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年度は前年より多かったことにより、類似団体平均値との差が大きくなっている。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73660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11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1001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16510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16510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全体の中で補助費の経常収支比率が高めの割合となっているのは、公共下水道、農業集落排水事業に対する繰出金に加え、上越消防事務組合への分担金によるものである。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今後も、公営企業会計における使用料の見直しや、事業の効率化等により抑制に努める必要がある。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351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21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140716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ポイント下回っているものの、今後は、施設の老朽化等による財政需要も見込まれることから、今まで以上に厳しい事業選択を行うとともに、新規市債の発行抑制を図る必要がある。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26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41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8889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類似団体と比較し、行政のスリム化・効率化の推進等により人件費、物件費、扶助費で下回っているが、補助費等は類似団体と同程度の水準となっており、更なる改善を図る必要がある。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33274</xdr:rowOff>
    </xdr:from>
    <xdr:to>
      <xdr:col>82</xdr:col>
      <xdr:colOff>107950</xdr:colOff>
      <xdr:row>75</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920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19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60706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19558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28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14164</xdr:rowOff>
    </xdr:from>
    <xdr:to>
      <xdr:col>29</xdr:col>
      <xdr:colOff>127000</xdr:colOff>
      <xdr:row>15</xdr:row>
      <xdr:rowOff>130701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33539"/>
          <a:ext cx="647700" cy="11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130701</xdr:rowOff>
    </xdr:from>
    <xdr:to>
      <xdr:col>26</xdr:col>
      <xdr:colOff>50800</xdr:colOff>
      <xdr:row>15</xdr:row>
      <xdr:rowOff>146671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50076"/>
          <a:ext cx="698500" cy="15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146671</xdr:rowOff>
    </xdr:from>
    <xdr:to>
      <xdr:col>22</xdr:col>
      <xdr:colOff>114300</xdr:colOff>
      <xdr:row>15</xdr:row>
      <xdr:rowOff>153757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66046"/>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153757</xdr:rowOff>
    </xdr:from>
    <xdr:to>
      <xdr:col>18</xdr:col>
      <xdr:colOff>177800</xdr:colOff>
      <xdr:row>16</xdr:row>
      <xdr:rowOff>5722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3132"/>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134814</xdr:rowOff>
    </xdr:from>
    <xdr:to>
      <xdr:col>29</xdr:col>
      <xdr:colOff>177800</xdr:colOff>
      <xdr:row>15</xdr:row>
      <xdr:rowOff>64964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8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151341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79901</xdr:rowOff>
    </xdr:from>
    <xdr:to>
      <xdr:col>26</xdr:col>
      <xdr:colOff>101600</xdr:colOff>
      <xdr:row>16</xdr:row>
      <xdr:rowOff>10051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9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20228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95871</xdr:rowOff>
    </xdr:from>
    <xdr:to>
      <xdr:col>22</xdr:col>
      <xdr:colOff>165100</xdr:colOff>
      <xdr:row>16</xdr:row>
      <xdr:rowOff>26021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36198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8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102957</xdr:rowOff>
    </xdr:from>
    <xdr:to>
      <xdr:col>19</xdr:col>
      <xdr:colOff>38100</xdr:colOff>
      <xdr:row>16</xdr:row>
      <xdr:rowOff>33107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43284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126372</xdr:rowOff>
    </xdr:from>
    <xdr:to>
      <xdr:col>15</xdr:col>
      <xdr:colOff>101600</xdr:colOff>
      <xdr:row>16</xdr:row>
      <xdr:rowOff>56522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4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66699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1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36268</xdr:rowOff>
    </xdr:from>
    <xdr:to>
      <xdr:col>29</xdr:col>
      <xdr:colOff>127000</xdr:colOff>
      <xdr:row>36</xdr:row>
      <xdr:rowOff>65667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9518"/>
          <a:ext cx="647700" cy="2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21046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7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297467</xdr:rowOff>
    </xdr:from>
    <xdr:to>
      <xdr:col>26</xdr:col>
      <xdr:colOff>50800</xdr:colOff>
      <xdr:row>36</xdr:row>
      <xdr:rowOff>65667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07817"/>
          <a:ext cx="698500" cy="111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285488</xdr:rowOff>
    </xdr:from>
    <xdr:to>
      <xdr:col>22</xdr:col>
      <xdr:colOff>114300</xdr:colOff>
      <xdr:row>35</xdr:row>
      <xdr:rowOff>297467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95838"/>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285488</xdr:rowOff>
    </xdr:from>
    <xdr:to>
      <xdr:col>18</xdr:col>
      <xdr:colOff>177800</xdr:colOff>
      <xdr:row>35</xdr:row>
      <xdr:rowOff>301170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95838"/>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328368</xdr:rowOff>
    </xdr:from>
    <xdr:to>
      <xdr:col>29</xdr:col>
      <xdr:colOff>177800</xdr:colOff>
      <xdr:row>36</xdr:row>
      <xdr:rowOff>87068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8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173445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8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14867</xdr:rowOff>
    </xdr:from>
    <xdr:to>
      <xdr:col>26</xdr:col>
      <xdr:colOff>101600</xdr:colOff>
      <xdr:row>36</xdr:row>
      <xdr:rowOff>116467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101244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4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246667</xdr:rowOff>
    </xdr:from>
    <xdr:to>
      <xdr:col>22</xdr:col>
      <xdr:colOff>165100</xdr:colOff>
      <xdr:row>36</xdr:row>
      <xdr:rowOff>5367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234688</xdr:rowOff>
    </xdr:from>
    <xdr:to>
      <xdr:col>19</xdr:col>
      <xdr:colOff>38100</xdr:colOff>
      <xdr:row>35</xdr:row>
      <xdr:rowOff>336288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250370</xdr:rowOff>
    </xdr:from>
    <xdr:to>
      <xdr:col>15</xdr:col>
      <xdr:colOff>101600</xdr:colOff>
      <xdr:row>36</xdr:row>
      <xdr:rowOff>9070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19247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31,278
30,923
445.63
25,221,248
22,144,932
3,000,862
12,173,659
18,532,217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131176</xdr:rowOff>
    </xdr:from>
    <xdr:to>
      <xdr:col>24</xdr:col>
      <xdr:colOff>63500</xdr:colOff>
      <xdr:row>36</xdr:row>
      <xdr:rowOff>27947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60476"/>
          <a:ext cx="838200" cy="2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27947</xdr:rowOff>
    </xdr:from>
    <xdr:to>
      <xdr:col>19</xdr:col>
      <xdr:colOff>177800</xdr:colOff>
      <xdr:row>36</xdr:row>
      <xdr:rowOff>40929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0147"/>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40929</xdr:rowOff>
    </xdr:from>
    <xdr:to>
      <xdr:col>15</xdr:col>
      <xdr:colOff>50800</xdr:colOff>
      <xdr:row>36</xdr:row>
      <xdr:rowOff>59233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13129"/>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59233</xdr:rowOff>
    </xdr:from>
    <xdr:to>
      <xdr:col>10</xdr:col>
      <xdr:colOff>114300</xdr:colOff>
      <xdr:row>36</xdr:row>
      <xdr:rowOff>122751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31433"/>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80376</xdr:rowOff>
    </xdr:from>
    <xdr:to>
      <xdr:col>24</xdr:col>
      <xdr:colOff>114300</xdr:colOff>
      <xdr:row>35</xdr:row>
      <xdr:rowOff>10526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103253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6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148597</xdr:rowOff>
    </xdr:from>
    <xdr:to>
      <xdr:col>20</xdr:col>
      <xdr:colOff>38100</xdr:colOff>
      <xdr:row>36</xdr:row>
      <xdr:rowOff>78747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2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161579</xdr:rowOff>
    </xdr:from>
    <xdr:to>
      <xdr:col>15</xdr:col>
      <xdr:colOff>101600</xdr:colOff>
      <xdr:row>36</xdr:row>
      <xdr:rowOff>91729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108256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8433</xdr:rowOff>
    </xdr:from>
    <xdr:to>
      <xdr:col>10</xdr:col>
      <xdr:colOff>165100</xdr:colOff>
      <xdr:row>36</xdr:row>
      <xdr:rowOff>110033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126560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71951</xdr:rowOff>
    </xdr:from>
    <xdr:to>
      <xdr:col>6</xdr:col>
      <xdr:colOff>38100</xdr:colOff>
      <xdr:row>37</xdr:row>
      <xdr:rowOff>2101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18628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97061</xdr:rowOff>
    </xdr:from>
    <xdr:to>
      <xdr:col>24</xdr:col>
      <xdr:colOff>63500</xdr:colOff>
      <xdr:row>55</xdr:row>
      <xdr:rowOff>141660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26811"/>
          <a:ext cx="8382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141660</xdr:rowOff>
    </xdr:from>
    <xdr:to>
      <xdr:col>19</xdr:col>
      <xdr:colOff>177800</xdr:colOff>
      <xdr:row>55</xdr:row>
      <xdr:rowOff>159283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71410"/>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159283</xdr:rowOff>
    </xdr:from>
    <xdr:to>
      <xdr:col>15</xdr:col>
      <xdr:colOff>50800</xdr:colOff>
      <xdr:row>56</xdr:row>
      <xdr:rowOff>25715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8903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25715</xdr:rowOff>
    </xdr:from>
    <xdr:to>
      <xdr:col>10</xdr:col>
      <xdr:colOff>114300</xdr:colOff>
      <xdr:row>56</xdr:row>
      <xdr:rowOff>117548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26915"/>
          <a:ext cx="889000" cy="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46261</xdr:rowOff>
    </xdr:from>
    <xdr:to>
      <xdr:col>24</xdr:col>
      <xdr:colOff>114300</xdr:colOff>
      <xdr:row>55</xdr:row>
      <xdr:rowOff>147861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69138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90860</xdr:rowOff>
    </xdr:from>
    <xdr:to>
      <xdr:col>20</xdr:col>
      <xdr:colOff>38100</xdr:colOff>
      <xdr:row>56</xdr:row>
      <xdr:rowOff>21010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37537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108483</xdr:rowOff>
    </xdr:from>
    <xdr:to>
      <xdr:col>15</xdr:col>
      <xdr:colOff>101600</xdr:colOff>
      <xdr:row>56</xdr:row>
      <xdr:rowOff>38633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55160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1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146365</xdr:rowOff>
    </xdr:from>
    <xdr:to>
      <xdr:col>10</xdr:col>
      <xdr:colOff>165100</xdr:colOff>
      <xdr:row>56</xdr:row>
      <xdr:rowOff>76515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93042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66748</xdr:rowOff>
    </xdr:from>
    <xdr:to>
      <xdr:col>6</xdr:col>
      <xdr:colOff>38100</xdr:colOff>
      <xdr:row>56</xdr:row>
      <xdr:rowOff>168348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79578</xdr:rowOff>
    </xdr:from>
    <xdr:to>
      <xdr:col>24</xdr:col>
      <xdr:colOff>63500</xdr:colOff>
      <xdr:row>74</xdr:row>
      <xdr:rowOff>7935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081078"/>
          <a:ext cx="838200" cy="6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61907</xdr:rowOff>
    </xdr:from>
    <xdr:to>
      <xdr:col>19</xdr:col>
      <xdr:colOff>177800</xdr:colOff>
      <xdr:row>74</xdr:row>
      <xdr:rowOff>7935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406307"/>
          <a:ext cx="889000" cy="28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61907</xdr:rowOff>
    </xdr:from>
    <xdr:to>
      <xdr:col>15</xdr:col>
      <xdr:colOff>50800</xdr:colOff>
      <xdr:row>72</xdr:row>
      <xdr:rowOff>105204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406307"/>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105204</xdr:rowOff>
    </xdr:from>
    <xdr:to>
      <xdr:col>10</xdr:col>
      <xdr:colOff>114300</xdr:colOff>
      <xdr:row>73</xdr:row>
      <xdr:rowOff>134328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449604"/>
          <a:ext cx="889000" cy="20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28778</xdr:rowOff>
    </xdr:from>
    <xdr:to>
      <xdr:col>24</xdr:col>
      <xdr:colOff>114300</xdr:colOff>
      <xdr:row>70</xdr:row>
      <xdr:rowOff>130378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153255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198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128585</xdr:rowOff>
    </xdr:from>
    <xdr:to>
      <xdr:col>20</xdr:col>
      <xdr:colOff>38100</xdr:colOff>
      <xdr:row>74</xdr:row>
      <xdr:rowOff>58735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75262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11107</xdr:rowOff>
    </xdr:from>
    <xdr:to>
      <xdr:col>15</xdr:col>
      <xdr:colOff>101600</xdr:colOff>
      <xdr:row>72</xdr:row>
      <xdr:rowOff>112707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129234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1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54404</xdr:rowOff>
    </xdr:from>
    <xdr:to>
      <xdr:col>10</xdr:col>
      <xdr:colOff>165100</xdr:colOff>
      <xdr:row>72</xdr:row>
      <xdr:rowOff>156004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3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1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83528</xdr:rowOff>
    </xdr:from>
    <xdr:to>
      <xdr:col>6</xdr:col>
      <xdr:colOff>38100</xdr:colOff>
      <xdr:row>74</xdr:row>
      <xdr:rowOff>13678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30205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112497</xdr:rowOff>
    </xdr:from>
    <xdr:to>
      <xdr:col>24</xdr:col>
      <xdr:colOff>63500</xdr:colOff>
      <xdr:row>95</xdr:row>
      <xdr:rowOff>169418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0247"/>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112497</xdr:rowOff>
    </xdr:from>
    <xdr:to>
      <xdr:col>19</xdr:col>
      <xdr:colOff>177800</xdr:colOff>
      <xdr:row>95</xdr:row>
      <xdr:rowOff>161437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0247"/>
          <a:ext cx="889000" cy="4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161437</xdr:rowOff>
    </xdr:from>
    <xdr:to>
      <xdr:col>15</xdr:col>
      <xdr:colOff>50800</xdr:colOff>
      <xdr:row>95</xdr:row>
      <xdr:rowOff>164161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49187"/>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143300</xdr:rowOff>
    </xdr:from>
    <xdr:to>
      <xdr:col>10</xdr:col>
      <xdr:colOff>114300</xdr:colOff>
      <xdr:row>95</xdr:row>
      <xdr:rowOff>164161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431050"/>
          <a:ext cx="8890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118618</xdr:rowOff>
    </xdr:from>
    <xdr:to>
      <xdr:col>24</xdr:col>
      <xdr:colOff>114300</xdr:colOff>
      <xdr:row>96</xdr:row>
      <xdr:rowOff>48768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97045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61697</xdr:rowOff>
    </xdr:from>
    <xdr:to>
      <xdr:col>20</xdr:col>
      <xdr:colOff>38100</xdr:colOff>
      <xdr:row>95</xdr:row>
      <xdr:rowOff>163297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154424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110637</xdr:rowOff>
    </xdr:from>
    <xdr:to>
      <xdr:col>15</xdr:col>
      <xdr:colOff>101600</xdr:colOff>
      <xdr:row>96</xdr:row>
      <xdr:rowOff>40787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31914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113361</xdr:rowOff>
    </xdr:from>
    <xdr:to>
      <xdr:col>10</xdr:col>
      <xdr:colOff>165100</xdr:colOff>
      <xdr:row>96</xdr:row>
      <xdr:rowOff>43511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34638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92500</xdr:rowOff>
    </xdr:from>
    <xdr:to>
      <xdr:col>6</xdr:col>
      <xdr:colOff>38100</xdr:colOff>
      <xdr:row>96</xdr:row>
      <xdr:rowOff>22650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13777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122422</xdr:rowOff>
    </xdr:from>
    <xdr:to>
      <xdr:col>55</xdr:col>
      <xdr:colOff>0</xdr:colOff>
      <xdr:row>36</xdr:row>
      <xdr:rowOff>146131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51722"/>
          <a:ext cx="838200" cy="36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146131</xdr:rowOff>
    </xdr:from>
    <xdr:to>
      <xdr:col>50</xdr:col>
      <xdr:colOff>114300</xdr:colOff>
      <xdr:row>37</xdr:row>
      <xdr:rowOff>75258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318331"/>
          <a:ext cx="889000" cy="10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72236</xdr:rowOff>
    </xdr:from>
    <xdr:to>
      <xdr:col>45</xdr:col>
      <xdr:colOff>177800</xdr:colOff>
      <xdr:row>37</xdr:row>
      <xdr:rowOff>75258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15886"/>
          <a:ext cx="8890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29599</xdr:rowOff>
    </xdr:from>
    <xdr:to>
      <xdr:col>41</xdr:col>
      <xdr:colOff>50800</xdr:colOff>
      <xdr:row>37</xdr:row>
      <xdr:rowOff>72236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73249"/>
          <a:ext cx="8890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71622</xdr:rowOff>
    </xdr:from>
    <xdr:to>
      <xdr:col>55</xdr:col>
      <xdr:colOff>50800</xdr:colOff>
      <xdr:row>35</xdr:row>
      <xdr:rowOff>1772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94499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5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95331</xdr:rowOff>
    </xdr:from>
    <xdr:to>
      <xdr:col>50</xdr:col>
      <xdr:colOff>165100</xdr:colOff>
      <xdr:row>37</xdr:row>
      <xdr:rowOff>25481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42008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24458</xdr:rowOff>
    </xdr:from>
    <xdr:to>
      <xdr:col>46</xdr:col>
      <xdr:colOff>38100</xdr:colOff>
      <xdr:row>37</xdr:row>
      <xdr:rowOff>126058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142585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21436</xdr:rowOff>
    </xdr:from>
    <xdr:to>
      <xdr:col>41</xdr:col>
      <xdr:colOff>101600</xdr:colOff>
      <xdr:row>37</xdr:row>
      <xdr:rowOff>123036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139563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150249</xdr:rowOff>
    </xdr:from>
    <xdr:to>
      <xdr:col>36</xdr:col>
      <xdr:colOff>165100</xdr:colOff>
      <xdr:row>37</xdr:row>
      <xdr:rowOff>80399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96926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56270</xdr:rowOff>
    </xdr:from>
    <xdr:to>
      <xdr:col>55</xdr:col>
      <xdr:colOff>0</xdr:colOff>
      <xdr:row>57</xdr:row>
      <xdr:rowOff>33150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57470"/>
          <a:ext cx="838200" cy="1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56270</xdr:rowOff>
    </xdr:from>
    <xdr:to>
      <xdr:col>50</xdr:col>
      <xdr:colOff>114300</xdr:colOff>
      <xdr:row>56</xdr:row>
      <xdr:rowOff>126368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57470"/>
          <a:ext cx="889000" cy="7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8410</xdr:rowOff>
    </xdr:from>
    <xdr:to>
      <xdr:col>45</xdr:col>
      <xdr:colOff>177800</xdr:colOff>
      <xdr:row>56</xdr:row>
      <xdr:rowOff>126368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0961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47286</xdr:rowOff>
    </xdr:from>
    <xdr:to>
      <xdr:col>41</xdr:col>
      <xdr:colOff>50800</xdr:colOff>
      <xdr:row>56</xdr:row>
      <xdr:rowOff>8410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477036"/>
          <a:ext cx="889000" cy="13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153800</xdr:rowOff>
    </xdr:from>
    <xdr:to>
      <xdr:col>55</xdr:col>
      <xdr:colOff>50800</xdr:colOff>
      <xdr:row>57</xdr:row>
      <xdr:rowOff>83950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132227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5470</xdr:rowOff>
    </xdr:from>
    <xdr:to>
      <xdr:col>50</xdr:col>
      <xdr:colOff>165100</xdr:colOff>
      <xdr:row>56</xdr:row>
      <xdr:rowOff>107070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123597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8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75568</xdr:rowOff>
    </xdr:from>
    <xdr:to>
      <xdr:col>46</xdr:col>
      <xdr:colOff>38100</xdr:colOff>
      <xdr:row>57</xdr:row>
      <xdr:rowOff>5718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22245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129060</xdr:rowOff>
    </xdr:from>
    <xdr:to>
      <xdr:col>41</xdr:col>
      <xdr:colOff>101600</xdr:colOff>
      <xdr:row>56</xdr:row>
      <xdr:rowOff>59210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75737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3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167936</xdr:rowOff>
    </xdr:from>
    <xdr:to>
      <xdr:col>36</xdr:col>
      <xdr:colOff>165100</xdr:colOff>
      <xdr:row>55</xdr:row>
      <xdr:rowOff>98086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114613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0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145441</xdr:rowOff>
    </xdr:from>
    <xdr:to>
      <xdr:col>55</xdr:col>
      <xdr:colOff>0</xdr:colOff>
      <xdr:row>78</xdr:row>
      <xdr:rowOff>41199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661291"/>
          <a:ext cx="838200" cy="7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145441</xdr:rowOff>
    </xdr:from>
    <xdr:to>
      <xdr:col>50</xdr:col>
      <xdr:colOff>114300</xdr:colOff>
      <xdr:row>77</xdr:row>
      <xdr:rowOff>145174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661291"/>
          <a:ext cx="889000" cy="68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21260</xdr:rowOff>
    </xdr:from>
    <xdr:to>
      <xdr:col>45</xdr:col>
      <xdr:colOff>177800</xdr:colOff>
      <xdr:row>77</xdr:row>
      <xdr:rowOff>145174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880010"/>
          <a:ext cx="889000" cy="46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158090</xdr:rowOff>
    </xdr:from>
    <xdr:to>
      <xdr:col>41</xdr:col>
      <xdr:colOff>50800</xdr:colOff>
      <xdr:row>75</xdr:row>
      <xdr:rowOff>21260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673940"/>
          <a:ext cx="889000" cy="2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161849</xdr:rowOff>
    </xdr:from>
    <xdr:to>
      <xdr:col>55</xdr:col>
      <xdr:colOff>50800</xdr:colOff>
      <xdr:row>78</xdr:row>
      <xdr:rowOff>91999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140276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94641</xdr:rowOff>
    </xdr:from>
    <xdr:to>
      <xdr:col>50</xdr:col>
      <xdr:colOff>165100</xdr:colOff>
      <xdr:row>74</xdr:row>
      <xdr:rowOff>24791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61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41318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94374</xdr:rowOff>
    </xdr:from>
    <xdr:to>
      <xdr:col>46</xdr:col>
      <xdr:colOff>38100</xdr:colOff>
      <xdr:row>78</xdr:row>
      <xdr:rowOff>24524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141910</xdr:rowOff>
    </xdr:from>
    <xdr:to>
      <xdr:col>41</xdr:col>
      <xdr:colOff>101600</xdr:colOff>
      <xdr:row>75</xdr:row>
      <xdr:rowOff>72060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88587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107290</xdr:rowOff>
    </xdr:from>
    <xdr:to>
      <xdr:col>36</xdr:col>
      <xdr:colOff>165100</xdr:colOff>
      <xdr:row>74</xdr:row>
      <xdr:rowOff>37440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6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53967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39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116810</xdr:rowOff>
    </xdr:from>
    <xdr:to>
      <xdr:col>55</xdr:col>
      <xdr:colOff>0</xdr:colOff>
      <xdr:row>98</xdr:row>
      <xdr:rowOff>107688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7460"/>
          <a:ext cx="838200" cy="16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18207</xdr:rowOff>
    </xdr:from>
    <xdr:to>
      <xdr:col>50</xdr:col>
      <xdr:colOff>114300</xdr:colOff>
      <xdr:row>98</xdr:row>
      <xdr:rowOff>107688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8857"/>
          <a:ext cx="889000" cy="26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18207</xdr:rowOff>
    </xdr:from>
    <xdr:to>
      <xdr:col>45</xdr:col>
      <xdr:colOff>177800</xdr:colOff>
      <xdr:row>97</xdr:row>
      <xdr:rowOff>141284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48857"/>
          <a:ext cx="889000" cy="1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148075</xdr:rowOff>
    </xdr:from>
    <xdr:to>
      <xdr:col>41</xdr:col>
      <xdr:colOff>50800</xdr:colOff>
      <xdr:row>97</xdr:row>
      <xdr:rowOff>141284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07275"/>
          <a:ext cx="889000" cy="1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66010</xdr:rowOff>
    </xdr:from>
    <xdr:to>
      <xdr:col>55</xdr:col>
      <xdr:colOff>50800</xdr:colOff>
      <xdr:row>97</xdr:row>
      <xdr:rowOff>167610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44437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56888</xdr:rowOff>
    </xdr:from>
    <xdr:to>
      <xdr:col>50</xdr:col>
      <xdr:colOff>165100</xdr:colOff>
      <xdr:row>98</xdr:row>
      <xdr:rowOff>158488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149615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138857</xdr:rowOff>
    </xdr:from>
    <xdr:to>
      <xdr:col>46</xdr:col>
      <xdr:colOff>38100</xdr:colOff>
      <xdr:row>97</xdr:row>
      <xdr:rowOff>69007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85534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90484</xdr:rowOff>
    </xdr:from>
    <xdr:to>
      <xdr:col>41</xdr:col>
      <xdr:colOff>101600</xdr:colOff>
      <xdr:row>98</xdr:row>
      <xdr:rowOff>20634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97275</xdr:rowOff>
    </xdr:from>
    <xdr:to>
      <xdr:col>36</xdr:col>
      <xdr:colOff>165100</xdr:colOff>
      <xdr:row>97</xdr:row>
      <xdr:rowOff>27425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43952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22276</xdr:rowOff>
    </xdr:from>
    <xdr:to>
      <xdr:col>85</xdr:col>
      <xdr:colOff>127000</xdr:colOff>
      <xdr:row>38</xdr:row>
      <xdr:rowOff>106953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365926"/>
          <a:ext cx="838200" cy="2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106953</xdr:rowOff>
    </xdr:from>
    <xdr:to>
      <xdr:col>81</xdr:col>
      <xdr:colOff>50800</xdr:colOff>
      <xdr:row>38</xdr:row>
      <xdr:rowOff>126689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22053"/>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126689</xdr:rowOff>
    </xdr:from>
    <xdr:to>
      <xdr:col>76</xdr:col>
      <xdr:colOff>114300</xdr:colOff>
      <xdr:row>39</xdr:row>
      <xdr:rowOff>5093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1789"/>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5093</xdr:rowOff>
    </xdr:from>
    <xdr:to>
      <xdr:col>71</xdr:col>
      <xdr:colOff>177800</xdr:colOff>
      <xdr:row>39</xdr:row>
      <xdr:rowOff>36240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164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142926</xdr:rowOff>
    </xdr:from>
    <xdr:to>
      <xdr:col>85</xdr:col>
      <xdr:colOff>177800</xdr:colOff>
      <xdr:row>37</xdr:row>
      <xdr:rowOff>73076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3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165803</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1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56153</xdr:rowOff>
    </xdr:from>
    <xdr:to>
      <xdr:col>81</xdr:col>
      <xdr:colOff>101600</xdr:colOff>
      <xdr:row>38</xdr:row>
      <xdr:rowOff>157753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148880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6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75889</xdr:rowOff>
    </xdr:from>
    <xdr:to>
      <xdr:col>76</xdr:col>
      <xdr:colOff>165100</xdr:colOff>
      <xdr:row>39</xdr:row>
      <xdr:rowOff>6039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168616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8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125743</xdr:rowOff>
    </xdr:from>
    <xdr:to>
      <xdr:col>72</xdr:col>
      <xdr:colOff>38100</xdr:colOff>
      <xdr:row>39</xdr:row>
      <xdr:rowOff>55893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47020</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156890</xdr:rowOff>
    </xdr:from>
    <xdr:to>
      <xdr:col>67</xdr:col>
      <xdr:colOff>101600</xdr:colOff>
      <xdr:row>39</xdr:row>
      <xdr:rowOff>87040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78167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164754</xdr:rowOff>
    </xdr:from>
    <xdr:to>
      <xdr:col>85</xdr:col>
      <xdr:colOff>127000</xdr:colOff>
      <xdr:row>76</xdr:row>
      <xdr:rowOff>164885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9495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124033</xdr:rowOff>
    </xdr:from>
    <xdr:to>
      <xdr:col>81</xdr:col>
      <xdr:colOff>50800</xdr:colOff>
      <xdr:row>76</xdr:row>
      <xdr:rowOff>164754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54233"/>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40960</xdr:rowOff>
    </xdr:from>
    <xdr:to>
      <xdr:col>76</xdr:col>
      <xdr:colOff>114300</xdr:colOff>
      <xdr:row>76</xdr:row>
      <xdr:rowOff>124033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71160"/>
          <a:ext cx="889000" cy="8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40960</xdr:rowOff>
    </xdr:from>
    <xdr:to>
      <xdr:col>71</xdr:col>
      <xdr:colOff>177800</xdr:colOff>
      <xdr:row>76</xdr:row>
      <xdr:rowOff>44800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711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114085</xdr:rowOff>
    </xdr:from>
    <xdr:to>
      <xdr:col>85</xdr:col>
      <xdr:colOff>177800</xdr:colOff>
      <xdr:row>77</xdr:row>
      <xdr:rowOff>44235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92512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113954</xdr:rowOff>
    </xdr:from>
    <xdr:to>
      <xdr:col>81</xdr:col>
      <xdr:colOff>101600</xdr:colOff>
      <xdr:row>77</xdr:row>
      <xdr:rowOff>44104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60631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73233</xdr:rowOff>
    </xdr:from>
    <xdr:to>
      <xdr:col>76</xdr:col>
      <xdr:colOff>165100</xdr:colOff>
      <xdr:row>77</xdr:row>
      <xdr:rowOff>3383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19911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7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161610</xdr:rowOff>
    </xdr:from>
    <xdr:to>
      <xdr:col>72</xdr:col>
      <xdr:colOff>38100</xdr:colOff>
      <xdr:row>76</xdr:row>
      <xdr:rowOff>91760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108287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165450</xdr:rowOff>
    </xdr:from>
    <xdr:to>
      <xdr:col>67</xdr:col>
      <xdr:colOff>101600</xdr:colOff>
      <xdr:row>76</xdr:row>
      <xdr:rowOff>95600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112127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138582</xdr:rowOff>
    </xdr:from>
    <xdr:to>
      <xdr:col>85</xdr:col>
      <xdr:colOff>127000</xdr:colOff>
      <xdr:row>98</xdr:row>
      <xdr:rowOff>153315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69232"/>
          <a:ext cx="838200" cy="1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138582</xdr:rowOff>
    </xdr:from>
    <xdr:to>
      <xdr:col>81</xdr:col>
      <xdr:colOff>50800</xdr:colOff>
      <xdr:row>98</xdr:row>
      <xdr:rowOff>163931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69232"/>
          <a:ext cx="8890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145593</xdr:rowOff>
    </xdr:from>
    <xdr:to>
      <xdr:col>76</xdr:col>
      <xdr:colOff>114300</xdr:colOff>
      <xdr:row>98</xdr:row>
      <xdr:rowOff>163931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47693"/>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145593</xdr:rowOff>
    </xdr:from>
    <xdr:to>
      <xdr:col>71</xdr:col>
      <xdr:colOff>177800</xdr:colOff>
      <xdr:row>98</xdr:row>
      <xdr:rowOff>154356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47693"/>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102515</xdr:rowOff>
    </xdr:from>
    <xdr:to>
      <xdr:col>85</xdr:col>
      <xdr:colOff>177800</xdr:colOff>
      <xdr:row>99</xdr:row>
      <xdr:rowOff>32665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17442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87782</xdr:rowOff>
    </xdr:from>
    <xdr:to>
      <xdr:col>81</xdr:col>
      <xdr:colOff>101600</xdr:colOff>
      <xdr:row>98</xdr:row>
      <xdr:rowOff>17932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34459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113131</xdr:rowOff>
    </xdr:from>
    <xdr:to>
      <xdr:col>76</xdr:col>
      <xdr:colOff>165100</xdr:colOff>
      <xdr:row>99</xdr:row>
      <xdr:rowOff>43281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34408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94793</xdr:rowOff>
    </xdr:from>
    <xdr:to>
      <xdr:col>72</xdr:col>
      <xdr:colOff>38100</xdr:colOff>
      <xdr:row>99</xdr:row>
      <xdr:rowOff>24943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16070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103556</xdr:rowOff>
    </xdr:from>
    <xdr:to>
      <xdr:col>67</xdr:col>
      <xdr:colOff>101600</xdr:colOff>
      <xdr:row>99</xdr:row>
      <xdr:rowOff>33706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24833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149873</xdr:rowOff>
    </xdr:from>
    <xdr:to>
      <xdr:col>116</xdr:col>
      <xdr:colOff>63500</xdr:colOff>
      <xdr:row>38</xdr:row>
      <xdr:rowOff>153874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64973"/>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151626</xdr:rowOff>
    </xdr:from>
    <xdr:to>
      <xdr:col>111</xdr:col>
      <xdr:colOff>177800</xdr:colOff>
      <xdr:row>38</xdr:row>
      <xdr:rowOff>153874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6672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146139</xdr:rowOff>
    </xdr:from>
    <xdr:to>
      <xdr:col>107</xdr:col>
      <xdr:colOff>50800</xdr:colOff>
      <xdr:row>38</xdr:row>
      <xdr:rowOff>151626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6123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144844</xdr:rowOff>
    </xdr:from>
    <xdr:to>
      <xdr:col>102</xdr:col>
      <xdr:colOff>114300</xdr:colOff>
      <xdr:row>38</xdr:row>
      <xdr:rowOff>146139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994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99073</xdr:rowOff>
    </xdr:from>
    <xdr:to>
      <xdr:col>116</xdr:col>
      <xdr:colOff>114300</xdr:colOff>
      <xdr:row>39</xdr:row>
      <xdr:rowOff>29223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14000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103074</xdr:rowOff>
    </xdr:from>
    <xdr:to>
      <xdr:col>112</xdr:col>
      <xdr:colOff>38100</xdr:colOff>
      <xdr:row>39</xdr:row>
      <xdr:rowOff>33224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24351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1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100826</xdr:rowOff>
    </xdr:from>
    <xdr:to>
      <xdr:col>107</xdr:col>
      <xdr:colOff>101600</xdr:colOff>
      <xdr:row>39</xdr:row>
      <xdr:rowOff>30976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22103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7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95339</xdr:rowOff>
    </xdr:from>
    <xdr:to>
      <xdr:col>102</xdr:col>
      <xdr:colOff>165100</xdr:colOff>
      <xdr:row>39</xdr:row>
      <xdr:rowOff>25489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16616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70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94044</xdr:rowOff>
    </xdr:from>
    <xdr:to>
      <xdr:col>98</xdr:col>
      <xdr:colOff>38100</xdr:colOff>
      <xdr:row>39</xdr:row>
      <xdr:rowOff>24194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15321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7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49952</xdr:rowOff>
    </xdr:from>
    <xdr:to>
      <xdr:col>116</xdr:col>
      <xdr:colOff>63500</xdr:colOff>
      <xdr:row>56</xdr:row>
      <xdr:rowOff>128681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651152"/>
          <a:ext cx="838200" cy="7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84150</xdr:rowOff>
    </xdr:from>
    <xdr:to>
      <xdr:col>111</xdr:col>
      <xdr:colOff>177800</xdr:colOff>
      <xdr:row>56</xdr:row>
      <xdr:rowOff>49952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13900"/>
          <a:ext cx="889000" cy="13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143404</xdr:rowOff>
    </xdr:from>
    <xdr:to>
      <xdr:col>107</xdr:col>
      <xdr:colOff>50800</xdr:colOff>
      <xdr:row>55</xdr:row>
      <xdr:rowOff>84150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401704"/>
          <a:ext cx="889000" cy="1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109708</xdr:rowOff>
    </xdr:from>
    <xdr:to>
      <xdr:col>102</xdr:col>
      <xdr:colOff>114300</xdr:colOff>
      <xdr:row>54</xdr:row>
      <xdr:rowOff>143404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196558"/>
          <a:ext cx="8890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77881</xdr:rowOff>
    </xdr:from>
    <xdr:to>
      <xdr:col>116</xdr:col>
      <xdr:colOff>114300</xdr:colOff>
      <xdr:row>57</xdr:row>
      <xdr:rowOff>8031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100758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3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170602</xdr:rowOff>
    </xdr:from>
    <xdr:to>
      <xdr:col>112</xdr:col>
      <xdr:colOff>38100</xdr:colOff>
      <xdr:row>56</xdr:row>
      <xdr:rowOff>100752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117279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33350</xdr:rowOff>
    </xdr:from>
    <xdr:to>
      <xdr:col>107</xdr:col>
      <xdr:colOff>101600</xdr:colOff>
      <xdr:row>55</xdr:row>
      <xdr:rowOff>134950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151477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92604</xdr:rowOff>
    </xdr:from>
    <xdr:to>
      <xdr:col>102</xdr:col>
      <xdr:colOff>165100</xdr:colOff>
      <xdr:row>55</xdr:row>
      <xdr:rowOff>22754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3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39281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1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58908</xdr:rowOff>
    </xdr:from>
    <xdr:to>
      <xdr:col>98</xdr:col>
      <xdr:colOff>38100</xdr:colOff>
      <xdr:row>53</xdr:row>
      <xdr:rowOff>160508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1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5585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9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146483</xdr:rowOff>
    </xdr:from>
    <xdr:to>
      <xdr:col>116</xdr:col>
      <xdr:colOff>63500</xdr:colOff>
      <xdr:row>76</xdr:row>
      <xdr:rowOff>156387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76683"/>
          <a:ext cx="8382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88722</xdr:rowOff>
    </xdr:from>
    <xdr:to>
      <xdr:col>111</xdr:col>
      <xdr:colOff>177800</xdr:colOff>
      <xdr:row>76</xdr:row>
      <xdr:rowOff>156387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18922"/>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78454</xdr:rowOff>
    </xdr:from>
    <xdr:to>
      <xdr:col>107</xdr:col>
      <xdr:colOff>50800</xdr:colOff>
      <xdr:row>76</xdr:row>
      <xdr:rowOff>88722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0865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62737</xdr:rowOff>
    </xdr:from>
    <xdr:to>
      <xdr:col>102</xdr:col>
      <xdr:colOff>114300</xdr:colOff>
      <xdr:row>76</xdr:row>
      <xdr:rowOff>78454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2937"/>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95683</xdr:rowOff>
    </xdr:from>
    <xdr:to>
      <xdr:col>116</xdr:col>
      <xdr:colOff>114300</xdr:colOff>
      <xdr:row>77</xdr:row>
      <xdr:rowOff>25833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74110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105587</xdr:rowOff>
    </xdr:from>
    <xdr:to>
      <xdr:col>112</xdr:col>
      <xdr:colOff>38100</xdr:colOff>
      <xdr:row>77</xdr:row>
      <xdr:rowOff>35737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26864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37922</xdr:rowOff>
    </xdr:from>
    <xdr:to>
      <xdr:col>107</xdr:col>
      <xdr:colOff>101600</xdr:colOff>
      <xdr:row>76</xdr:row>
      <xdr:rowOff>139522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130649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27654</xdr:rowOff>
    </xdr:from>
    <xdr:to>
      <xdr:col>102</xdr:col>
      <xdr:colOff>165100</xdr:colOff>
      <xdr:row>76</xdr:row>
      <xdr:rowOff>129254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120381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11937</xdr:rowOff>
    </xdr:from>
    <xdr:to>
      <xdr:col>98</xdr:col>
      <xdr:colOff>38100</xdr:colOff>
      <xdr:row>76</xdr:row>
      <xdr:rowOff>113537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104664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・補助費等は、新型コロナウイルス感染症緊急包括支援事業補助金などにより、前年度よりも増額となっている。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・災害復旧事業費については、農業用施設災害復旧事業等により前年度比で増額となっている。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・普通建設事業費（うち新規整備）については、前年度に道の駅あらい整備事業等があったため、増額となっている。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31,278
30,923
445.63
25,221,248
22,144,932
3,000,862
12,173,659
18,532,217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85816</xdr:rowOff>
    </xdr:from>
    <xdr:to>
      <xdr:col>24</xdr:col>
      <xdr:colOff>63500</xdr:colOff>
      <xdr:row>36</xdr:row>
      <xdr:rowOff>108022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58016"/>
          <a:ext cx="8382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36</xdr:row>
      <xdr:rowOff>108022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57758"/>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157008</xdr:rowOff>
    </xdr:from>
    <xdr:to>
      <xdr:col>15</xdr:col>
      <xdr:colOff>50800</xdr:colOff>
      <xdr:row>37</xdr:row>
      <xdr:rowOff>36830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57758"/>
          <a:ext cx="8890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36830</xdr:rowOff>
    </xdr:from>
    <xdr:to>
      <xdr:col>10</xdr:col>
      <xdr:colOff>114300</xdr:colOff>
      <xdr:row>37</xdr:row>
      <xdr:rowOff>40749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8048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35016</xdr:rowOff>
    </xdr:from>
    <xdr:to>
      <xdr:col>24</xdr:col>
      <xdr:colOff>114300</xdr:colOff>
      <xdr:row>36</xdr:row>
      <xdr:rowOff>136616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57893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57222</xdr:rowOff>
    </xdr:from>
    <xdr:to>
      <xdr:col>20</xdr:col>
      <xdr:colOff>38100</xdr:colOff>
      <xdr:row>36</xdr:row>
      <xdr:rowOff>158822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149949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2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106208</xdr:rowOff>
    </xdr:from>
    <xdr:to>
      <xdr:col>15</xdr:col>
      <xdr:colOff>101600</xdr:colOff>
      <xdr:row>36</xdr:row>
      <xdr:rowOff>36358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52885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157480</xdr:rowOff>
    </xdr:from>
    <xdr:to>
      <xdr:col>10</xdr:col>
      <xdr:colOff>165100</xdr:colOff>
      <xdr:row>37</xdr:row>
      <xdr:rowOff>87630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78757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161399</xdr:rowOff>
    </xdr:from>
    <xdr:to>
      <xdr:col>6</xdr:col>
      <xdr:colOff>38100</xdr:colOff>
      <xdr:row>37</xdr:row>
      <xdr:rowOff>91549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82676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92759</xdr:rowOff>
    </xdr:from>
    <xdr:to>
      <xdr:col>24</xdr:col>
      <xdr:colOff>63500</xdr:colOff>
      <xdr:row>58</xdr:row>
      <xdr:rowOff>36726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693959"/>
          <a:ext cx="838200" cy="2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36726</xdr:rowOff>
    </xdr:from>
    <xdr:to>
      <xdr:col>19</xdr:col>
      <xdr:colOff>177800</xdr:colOff>
      <xdr:row>58</xdr:row>
      <xdr:rowOff>79712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80826"/>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79712</xdr:rowOff>
    </xdr:from>
    <xdr:to>
      <xdr:col>15</xdr:col>
      <xdr:colOff>50800</xdr:colOff>
      <xdr:row>58</xdr:row>
      <xdr:rowOff>88788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23812"/>
          <a:ext cx="889000" cy="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88788</xdr:rowOff>
    </xdr:from>
    <xdr:to>
      <xdr:col>10</xdr:col>
      <xdr:colOff>114300</xdr:colOff>
      <xdr:row>58</xdr:row>
      <xdr:rowOff>92667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2888"/>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41959</xdr:rowOff>
    </xdr:from>
    <xdr:to>
      <xdr:col>24</xdr:col>
      <xdr:colOff>114300</xdr:colOff>
      <xdr:row>56</xdr:row>
      <xdr:rowOff>143559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128336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5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157376</xdr:rowOff>
    </xdr:from>
    <xdr:to>
      <xdr:col>20</xdr:col>
      <xdr:colOff>38100</xdr:colOff>
      <xdr:row>58</xdr:row>
      <xdr:rowOff>87526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78653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28912</xdr:rowOff>
    </xdr:from>
    <xdr:to>
      <xdr:col>15</xdr:col>
      <xdr:colOff>101600</xdr:colOff>
      <xdr:row>58</xdr:row>
      <xdr:rowOff>130512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121639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6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37988</xdr:rowOff>
    </xdr:from>
    <xdr:to>
      <xdr:col>10</xdr:col>
      <xdr:colOff>165100</xdr:colOff>
      <xdr:row>58</xdr:row>
      <xdr:rowOff>139588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130715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41867</xdr:rowOff>
    </xdr:from>
    <xdr:to>
      <xdr:col>6</xdr:col>
      <xdr:colOff>38100</xdr:colOff>
      <xdr:row>58</xdr:row>
      <xdr:rowOff>143467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134594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50873</xdr:rowOff>
    </xdr:from>
    <xdr:to>
      <xdr:col>24</xdr:col>
      <xdr:colOff>63500</xdr:colOff>
      <xdr:row>77</xdr:row>
      <xdr:rowOff>73586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081073"/>
          <a:ext cx="838200" cy="1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73586</xdr:rowOff>
    </xdr:from>
    <xdr:to>
      <xdr:col>19</xdr:col>
      <xdr:colOff>177800</xdr:colOff>
      <xdr:row>77</xdr:row>
      <xdr:rowOff>149938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275236"/>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108660</xdr:rowOff>
    </xdr:from>
    <xdr:to>
      <xdr:col>15</xdr:col>
      <xdr:colOff>50800</xdr:colOff>
      <xdr:row>77</xdr:row>
      <xdr:rowOff>149938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138860"/>
          <a:ext cx="889000" cy="2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108660</xdr:rowOff>
    </xdr:from>
    <xdr:to>
      <xdr:col>10</xdr:col>
      <xdr:colOff>114300</xdr:colOff>
      <xdr:row>76</xdr:row>
      <xdr:rowOff>125347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138860"/>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xdr:rowOff>
    </xdr:from>
    <xdr:to>
      <xdr:col>24</xdr:col>
      <xdr:colOff>114300</xdr:colOff>
      <xdr:row>76</xdr:row>
      <xdr:rowOff>101673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149950</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22786</xdr:rowOff>
    </xdr:from>
    <xdr:to>
      <xdr:col>20</xdr:col>
      <xdr:colOff>38100</xdr:colOff>
      <xdr:row>77</xdr:row>
      <xdr:rowOff>124386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115513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1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99138</xdr:rowOff>
    </xdr:from>
    <xdr:to>
      <xdr:col>15</xdr:col>
      <xdr:colOff>101600</xdr:colOff>
      <xdr:row>78</xdr:row>
      <xdr:rowOff>29288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20415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39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57860</xdr:rowOff>
    </xdr:from>
    <xdr:to>
      <xdr:col>10</xdr:col>
      <xdr:colOff>165100</xdr:colOff>
      <xdr:row>76</xdr:row>
      <xdr:rowOff>159460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0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86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74547</xdr:rowOff>
    </xdr:from>
    <xdr:to>
      <xdr:col>6</xdr:col>
      <xdr:colOff>38100</xdr:colOff>
      <xdr:row>77</xdr:row>
      <xdr:rowOff>4697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21224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87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112230</xdr:rowOff>
    </xdr:from>
    <xdr:to>
      <xdr:col>24</xdr:col>
      <xdr:colOff>63500</xdr:colOff>
      <xdr:row>98</xdr:row>
      <xdr:rowOff>48527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42880"/>
          <a:ext cx="838200" cy="1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48527</xdr:rowOff>
    </xdr:from>
    <xdr:to>
      <xdr:col>19</xdr:col>
      <xdr:colOff>177800</xdr:colOff>
      <xdr:row>98</xdr:row>
      <xdr:rowOff>105956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50627"/>
          <a:ext cx="8890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105956</xdr:rowOff>
    </xdr:from>
    <xdr:to>
      <xdr:col>15</xdr:col>
      <xdr:colOff>50800</xdr:colOff>
      <xdr:row>98</xdr:row>
      <xdr:rowOff>106845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90805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85128</xdr:rowOff>
    </xdr:from>
    <xdr:to>
      <xdr:col>10</xdr:col>
      <xdr:colOff>114300</xdr:colOff>
      <xdr:row>98</xdr:row>
      <xdr:rowOff>106845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872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61430</xdr:rowOff>
    </xdr:from>
    <xdr:to>
      <xdr:col>24</xdr:col>
      <xdr:colOff>114300</xdr:colOff>
      <xdr:row>97</xdr:row>
      <xdr:rowOff>163030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84307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169177</xdr:rowOff>
    </xdr:from>
    <xdr:to>
      <xdr:col>20</xdr:col>
      <xdr:colOff>38100</xdr:colOff>
      <xdr:row>98</xdr:row>
      <xdr:rowOff>99327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55156</xdr:rowOff>
    </xdr:from>
    <xdr:to>
      <xdr:col>15</xdr:col>
      <xdr:colOff>101600</xdr:colOff>
      <xdr:row>98</xdr:row>
      <xdr:rowOff>156756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147883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56045</xdr:rowOff>
    </xdr:from>
    <xdr:to>
      <xdr:col>10</xdr:col>
      <xdr:colOff>165100</xdr:colOff>
      <xdr:row>98</xdr:row>
      <xdr:rowOff>157645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148772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34328</xdr:rowOff>
    </xdr:from>
    <xdr:to>
      <xdr:col>6</xdr:col>
      <xdr:colOff>38100</xdr:colOff>
      <xdr:row>98</xdr:row>
      <xdr:rowOff>135928</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127055</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2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59233</xdr:rowOff>
    </xdr:from>
    <xdr:to>
      <xdr:col>55</xdr:col>
      <xdr:colOff>0</xdr:colOff>
      <xdr:row>38</xdr:row>
      <xdr:rowOff>73406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7433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73406</xdr:rowOff>
    </xdr:from>
    <xdr:to>
      <xdr:col>50</xdr:col>
      <xdr:colOff>114300</xdr:colOff>
      <xdr:row>38</xdr:row>
      <xdr:rowOff>74778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885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69977</xdr:rowOff>
    </xdr:from>
    <xdr:to>
      <xdr:col>45</xdr:col>
      <xdr:colOff>177800</xdr:colOff>
      <xdr:row>38</xdr:row>
      <xdr:rowOff>74778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8507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69977</xdr:rowOff>
    </xdr:from>
    <xdr:to>
      <xdr:col>41</xdr:col>
      <xdr:colOff>50800</xdr:colOff>
      <xdr:row>38</xdr:row>
      <xdr:rowOff>72949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850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8433</xdr:rowOff>
    </xdr:from>
    <xdr:to>
      <xdr:col>55</xdr:col>
      <xdr:colOff>50800</xdr:colOff>
      <xdr:row>38</xdr:row>
      <xdr:rowOff>110033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94810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22606</xdr:rowOff>
    </xdr:from>
    <xdr:to>
      <xdr:col>50</xdr:col>
      <xdr:colOff>165100</xdr:colOff>
      <xdr:row>38</xdr:row>
      <xdr:rowOff>124206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115333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23978</xdr:rowOff>
    </xdr:from>
    <xdr:to>
      <xdr:col>46</xdr:col>
      <xdr:colOff>38100</xdr:colOff>
      <xdr:row>38</xdr:row>
      <xdr:rowOff>125578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116705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19177</xdr:rowOff>
    </xdr:from>
    <xdr:to>
      <xdr:col>41</xdr:col>
      <xdr:colOff>101600</xdr:colOff>
      <xdr:row>38</xdr:row>
      <xdr:rowOff>120777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111904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22149</xdr:rowOff>
    </xdr:from>
    <xdr:to>
      <xdr:col>36</xdr:col>
      <xdr:colOff>165100</xdr:colOff>
      <xdr:row>38</xdr:row>
      <xdr:rowOff>123749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114876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95332</xdr:rowOff>
    </xdr:from>
    <xdr:to>
      <xdr:col>55</xdr:col>
      <xdr:colOff>0</xdr:colOff>
      <xdr:row>55</xdr:row>
      <xdr:rowOff>37097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353632"/>
          <a:ext cx="838200" cy="11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95332</xdr:rowOff>
    </xdr:from>
    <xdr:to>
      <xdr:col>50</xdr:col>
      <xdr:colOff>114300</xdr:colOff>
      <xdr:row>55</xdr:row>
      <xdr:rowOff>154063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353632"/>
          <a:ext cx="889000" cy="2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60185</xdr:rowOff>
    </xdr:from>
    <xdr:to>
      <xdr:col>45</xdr:col>
      <xdr:colOff>177800</xdr:colOff>
      <xdr:row>55</xdr:row>
      <xdr:rowOff>154063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489935"/>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60185</xdr:rowOff>
    </xdr:from>
    <xdr:to>
      <xdr:col>41</xdr:col>
      <xdr:colOff>50800</xdr:colOff>
      <xdr:row>56</xdr:row>
      <xdr:rowOff>97237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489935"/>
          <a:ext cx="889000" cy="20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157747</xdr:rowOff>
    </xdr:from>
    <xdr:to>
      <xdr:col>55</xdr:col>
      <xdr:colOff>50800</xdr:colOff>
      <xdr:row>55</xdr:row>
      <xdr:rowOff>87897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9174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44532</xdr:rowOff>
    </xdr:from>
    <xdr:to>
      <xdr:col>50</xdr:col>
      <xdr:colOff>165100</xdr:colOff>
      <xdr:row>54</xdr:row>
      <xdr:rowOff>146132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162659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103263</xdr:rowOff>
    </xdr:from>
    <xdr:to>
      <xdr:col>46</xdr:col>
      <xdr:colOff>38100</xdr:colOff>
      <xdr:row>56</xdr:row>
      <xdr:rowOff>33413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49940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9385</xdr:rowOff>
    </xdr:from>
    <xdr:to>
      <xdr:col>41</xdr:col>
      <xdr:colOff>101600</xdr:colOff>
      <xdr:row>55</xdr:row>
      <xdr:rowOff>110985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127512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46437</xdr:rowOff>
    </xdr:from>
    <xdr:to>
      <xdr:col>36</xdr:col>
      <xdr:colOff>165100</xdr:colOff>
      <xdr:row>56</xdr:row>
      <xdr:rowOff>148037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164564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170599</xdr:rowOff>
    </xdr:from>
    <xdr:to>
      <xdr:col>55</xdr:col>
      <xdr:colOff>0</xdr:colOff>
      <xdr:row>76</xdr:row>
      <xdr:rowOff>54775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02934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54775</xdr:rowOff>
    </xdr:from>
    <xdr:to>
      <xdr:col>50</xdr:col>
      <xdr:colOff>114300</xdr:colOff>
      <xdr:row>76</xdr:row>
      <xdr:rowOff>170790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84975"/>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170790</xdr:rowOff>
    </xdr:from>
    <xdr:to>
      <xdr:col>45</xdr:col>
      <xdr:colOff>177800</xdr:colOff>
      <xdr:row>77</xdr:row>
      <xdr:rowOff>36525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00990"/>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36525</xdr:rowOff>
    </xdr:from>
    <xdr:to>
      <xdr:col>41</xdr:col>
      <xdr:colOff>50800</xdr:colOff>
      <xdr:row>77</xdr:row>
      <xdr:rowOff>61024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38175"/>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119799</xdr:rowOff>
    </xdr:from>
    <xdr:to>
      <xdr:col>55</xdr:col>
      <xdr:colOff>50800</xdr:colOff>
      <xdr:row>76</xdr:row>
      <xdr:rowOff>49949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9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142676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3975</xdr:rowOff>
    </xdr:from>
    <xdr:to>
      <xdr:col>50</xdr:col>
      <xdr:colOff>165100</xdr:colOff>
      <xdr:row>76</xdr:row>
      <xdr:rowOff>105575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122102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119990</xdr:rowOff>
    </xdr:from>
    <xdr:to>
      <xdr:col>46</xdr:col>
      <xdr:colOff>38100</xdr:colOff>
      <xdr:row>77</xdr:row>
      <xdr:rowOff>50140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66667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157175</xdr:rowOff>
    </xdr:from>
    <xdr:to>
      <xdr:col>41</xdr:col>
      <xdr:colOff>101600</xdr:colOff>
      <xdr:row>77</xdr:row>
      <xdr:rowOff>87325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103852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10224</xdr:rowOff>
    </xdr:from>
    <xdr:to>
      <xdr:col>36</xdr:col>
      <xdr:colOff>165100</xdr:colOff>
      <xdr:row>77</xdr:row>
      <xdr:rowOff>111824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128351</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91923</xdr:rowOff>
    </xdr:from>
    <xdr:to>
      <xdr:col>55</xdr:col>
      <xdr:colOff>0</xdr:colOff>
      <xdr:row>95</xdr:row>
      <xdr:rowOff>139438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08223"/>
          <a:ext cx="838200" cy="2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96081</xdr:rowOff>
    </xdr:from>
    <xdr:to>
      <xdr:col>50</xdr:col>
      <xdr:colOff>114300</xdr:colOff>
      <xdr:row>95</xdr:row>
      <xdr:rowOff>139438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212381"/>
          <a:ext cx="889000" cy="2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68137</xdr:rowOff>
    </xdr:from>
    <xdr:to>
      <xdr:col>45</xdr:col>
      <xdr:colOff>177800</xdr:colOff>
      <xdr:row>94</xdr:row>
      <xdr:rowOff>96081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184437"/>
          <a:ext cx="8890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34500</xdr:rowOff>
    </xdr:from>
    <xdr:to>
      <xdr:col>41</xdr:col>
      <xdr:colOff>50800</xdr:colOff>
      <xdr:row>94</xdr:row>
      <xdr:rowOff>68137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150800"/>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41123</xdr:rowOff>
    </xdr:from>
    <xdr:to>
      <xdr:col>55</xdr:col>
      <xdr:colOff>50800</xdr:colOff>
      <xdr:row>94</xdr:row>
      <xdr:rowOff>142723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64000</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0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88638</xdr:rowOff>
    </xdr:from>
    <xdr:to>
      <xdr:col>50</xdr:col>
      <xdr:colOff>165100</xdr:colOff>
      <xdr:row>96</xdr:row>
      <xdr:rowOff>18788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35315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45281</xdr:rowOff>
    </xdr:from>
    <xdr:to>
      <xdr:col>46</xdr:col>
      <xdr:colOff>38100</xdr:colOff>
      <xdr:row>94</xdr:row>
      <xdr:rowOff>146881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163408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9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17337</xdr:rowOff>
    </xdr:from>
    <xdr:to>
      <xdr:col>41</xdr:col>
      <xdr:colOff>101600</xdr:colOff>
      <xdr:row>94</xdr:row>
      <xdr:rowOff>118937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1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135464</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590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155150</xdr:rowOff>
    </xdr:from>
    <xdr:to>
      <xdr:col>36</xdr:col>
      <xdr:colOff>165100</xdr:colOff>
      <xdr:row>94</xdr:row>
      <xdr:rowOff>85300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1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101827</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587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104430</xdr:rowOff>
    </xdr:from>
    <xdr:to>
      <xdr:col>85</xdr:col>
      <xdr:colOff>126364</xdr:colOff>
      <xdr:row>39</xdr:row>
      <xdr:rowOff>74451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419380"/>
          <a:ext cx="1269" cy="134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78278</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76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74451</xdr:rowOff>
    </xdr:from>
    <xdr:to>
      <xdr:col>86</xdr:col>
      <xdr:colOff>25400</xdr:colOff>
      <xdr:row>39</xdr:row>
      <xdr:rowOff>74451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76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51107</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51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104430</xdr:rowOff>
    </xdr:from>
    <xdr:to>
      <xdr:col>86</xdr:col>
      <xdr:colOff>25400</xdr:colOff>
      <xdr:row>31</xdr:row>
      <xdr:rowOff>104430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419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169516</xdr:rowOff>
    </xdr:from>
    <xdr:to>
      <xdr:col>85</xdr:col>
      <xdr:colOff>127000</xdr:colOff>
      <xdr:row>37</xdr:row>
      <xdr:rowOff>119518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5481300" y="5141566"/>
          <a:ext cx="838200" cy="13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11291</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18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159864</xdr:rowOff>
    </xdr:from>
    <xdr:to>
      <xdr:col>85</xdr:col>
      <xdr:colOff>177800</xdr:colOff>
      <xdr:row>37</xdr:row>
      <xdr:rowOff>90014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169516</xdr:rowOff>
    </xdr:from>
    <xdr:to>
      <xdr:col>81</xdr:col>
      <xdr:colOff>50800</xdr:colOff>
      <xdr:row>35</xdr:row>
      <xdr:rowOff>136892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4592300" y="5141566"/>
          <a:ext cx="889000" cy="99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35342</xdr:rowOff>
    </xdr:from>
    <xdr:to>
      <xdr:col>81</xdr:col>
      <xdr:colOff>101600</xdr:colOff>
      <xdr:row>37</xdr:row>
      <xdr:rowOff>136942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128069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136892</xdr:rowOff>
    </xdr:from>
    <xdr:to>
      <xdr:col>76</xdr:col>
      <xdr:colOff>114300</xdr:colOff>
      <xdr:row>37</xdr:row>
      <xdr:rowOff>120008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6137642"/>
          <a:ext cx="889000" cy="3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80376</xdr:rowOff>
    </xdr:from>
    <xdr:to>
      <xdr:col>76</xdr:col>
      <xdr:colOff>165100</xdr:colOff>
      <xdr:row>38</xdr:row>
      <xdr:rowOff>10526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120008</xdr:rowOff>
    </xdr:from>
    <xdr:to>
      <xdr:col>71</xdr:col>
      <xdr:colOff>177800</xdr:colOff>
      <xdr:row>37</xdr:row>
      <xdr:rowOff>164422</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6463658"/>
          <a:ext cx="889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76327</xdr:rowOff>
    </xdr:from>
    <xdr:to>
      <xdr:col>72</xdr:col>
      <xdr:colOff>38100</xdr:colOff>
      <xdr:row>38</xdr:row>
      <xdr:rowOff>6477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169054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77699</xdr:rowOff>
    </xdr:from>
    <xdr:to>
      <xdr:col>67</xdr:col>
      <xdr:colOff>101600</xdr:colOff>
      <xdr:row>38</xdr:row>
      <xdr:rowOff>7849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24376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68718</xdr:rowOff>
    </xdr:from>
    <xdr:to>
      <xdr:col>85</xdr:col>
      <xdr:colOff>177800</xdr:colOff>
      <xdr:row>37</xdr:row>
      <xdr:rowOff>170318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4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47145</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639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118716</xdr:rowOff>
    </xdr:from>
    <xdr:to>
      <xdr:col>81</xdr:col>
      <xdr:colOff>101600</xdr:colOff>
      <xdr:row>30</xdr:row>
      <xdr:rowOff>48866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50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65393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48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86092</xdr:rowOff>
    </xdr:from>
    <xdr:to>
      <xdr:col>76</xdr:col>
      <xdr:colOff>165100</xdr:colOff>
      <xdr:row>36</xdr:row>
      <xdr:rowOff>16242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60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32769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8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69208</xdr:rowOff>
    </xdr:from>
    <xdr:to>
      <xdr:col>72</xdr:col>
      <xdr:colOff>38100</xdr:colOff>
      <xdr:row>37</xdr:row>
      <xdr:rowOff>170808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4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15885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61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113621</xdr:rowOff>
    </xdr:from>
    <xdr:to>
      <xdr:col>67</xdr:col>
      <xdr:colOff>101600</xdr:colOff>
      <xdr:row>38</xdr:row>
      <xdr:rowOff>43771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4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34899</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159730</xdr:rowOff>
    </xdr:from>
    <xdr:to>
      <xdr:col>85</xdr:col>
      <xdr:colOff>127000</xdr:colOff>
      <xdr:row>57</xdr:row>
      <xdr:rowOff>50372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5481300" y="9760930"/>
          <a:ext cx="838200" cy="6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134932</xdr:rowOff>
    </xdr:from>
    <xdr:to>
      <xdr:col>81</xdr:col>
      <xdr:colOff>50800</xdr:colOff>
      <xdr:row>57</xdr:row>
      <xdr:rowOff>50372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736132"/>
          <a:ext cx="889000" cy="8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94546</xdr:rowOff>
    </xdr:from>
    <xdr:to>
      <xdr:col>76</xdr:col>
      <xdr:colOff>114300</xdr:colOff>
      <xdr:row>56</xdr:row>
      <xdr:rowOff>134932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524296"/>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46986</xdr:rowOff>
    </xdr:from>
    <xdr:to>
      <xdr:col>71</xdr:col>
      <xdr:colOff>177800</xdr:colOff>
      <xdr:row>55</xdr:row>
      <xdr:rowOff>94546</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133836"/>
          <a:ext cx="889000" cy="3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108930</xdr:rowOff>
    </xdr:from>
    <xdr:to>
      <xdr:col>85</xdr:col>
      <xdr:colOff>177800</xdr:colOff>
      <xdr:row>57</xdr:row>
      <xdr:rowOff>39080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7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131807</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5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171022</xdr:rowOff>
    </xdr:from>
    <xdr:to>
      <xdr:col>81</xdr:col>
      <xdr:colOff>101600</xdr:colOff>
      <xdr:row>57</xdr:row>
      <xdr:rowOff>101172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7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117699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54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84132</xdr:rowOff>
    </xdr:from>
    <xdr:to>
      <xdr:col>76</xdr:col>
      <xdr:colOff>165100</xdr:colOff>
      <xdr:row>57</xdr:row>
      <xdr:rowOff>14282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6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30809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4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43746</xdr:rowOff>
    </xdr:from>
    <xdr:to>
      <xdr:col>72</xdr:col>
      <xdr:colOff>38100</xdr:colOff>
      <xdr:row>55</xdr:row>
      <xdr:rowOff>145346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4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161873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2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167636</xdr:rowOff>
    </xdr:from>
    <xdr:to>
      <xdr:col>67</xdr:col>
      <xdr:colOff>101600</xdr:colOff>
      <xdr:row>53</xdr:row>
      <xdr:rowOff>97786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0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114313</xdr:rowOff>
    </xdr:from>
    <xdr:ext cx="599010"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14795" y="885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22276</xdr:rowOff>
    </xdr:from>
    <xdr:to>
      <xdr:col>85</xdr:col>
      <xdr:colOff>127000</xdr:colOff>
      <xdr:row>78</xdr:row>
      <xdr:rowOff>106953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223926"/>
          <a:ext cx="838200" cy="2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106953</xdr:rowOff>
    </xdr:from>
    <xdr:to>
      <xdr:col>81</xdr:col>
      <xdr:colOff>50800</xdr:colOff>
      <xdr:row>78</xdr:row>
      <xdr:rowOff>126688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480053"/>
          <a:ext cx="8890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126688</xdr:rowOff>
    </xdr:from>
    <xdr:to>
      <xdr:col>76</xdr:col>
      <xdr:colOff>114300</xdr:colOff>
      <xdr:row>79</xdr:row>
      <xdr:rowOff>5093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99788"/>
          <a:ext cx="889000" cy="4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5093</xdr:rowOff>
    </xdr:from>
    <xdr:to>
      <xdr:col>71</xdr:col>
      <xdr:colOff>177800</xdr:colOff>
      <xdr:row>79</xdr:row>
      <xdr:rowOff>36240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4964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142926</xdr:rowOff>
    </xdr:from>
    <xdr:to>
      <xdr:col>85</xdr:col>
      <xdr:colOff>177800</xdr:colOff>
      <xdr:row>77</xdr:row>
      <xdr:rowOff>73076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1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165803</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0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56153</xdr:rowOff>
    </xdr:from>
    <xdr:to>
      <xdr:col>81</xdr:col>
      <xdr:colOff>101600</xdr:colOff>
      <xdr:row>78</xdr:row>
      <xdr:rowOff>157753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148880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75888</xdr:rowOff>
    </xdr:from>
    <xdr:to>
      <xdr:col>76</xdr:col>
      <xdr:colOff>165100</xdr:colOff>
      <xdr:row>79</xdr:row>
      <xdr:rowOff>6038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168615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54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125743</xdr:rowOff>
    </xdr:from>
    <xdr:to>
      <xdr:col>72</xdr:col>
      <xdr:colOff>38100</xdr:colOff>
      <xdr:row>79</xdr:row>
      <xdr:rowOff>55893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47020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156890</xdr:rowOff>
    </xdr:from>
    <xdr:to>
      <xdr:col>67</xdr:col>
      <xdr:colOff>101600</xdr:colOff>
      <xdr:row>79</xdr:row>
      <xdr:rowOff>87040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78167</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2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164754</xdr:rowOff>
    </xdr:from>
    <xdr:to>
      <xdr:col>85</xdr:col>
      <xdr:colOff>127000</xdr:colOff>
      <xdr:row>96</xdr:row>
      <xdr:rowOff>164885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62395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124033</xdr:rowOff>
    </xdr:from>
    <xdr:to>
      <xdr:col>81</xdr:col>
      <xdr:colOff>50800</xdr:colOff>
      <xdr:row>96</xdr:row>
      <xdr:rowOff>164754</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583233"/>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40960</xdr:rowOff>
    </xdr:from>
    <xdr:to>
      <xdr:col>76</xdr:col>
      <xdr:colOff>114300</xdr:colOff>
      <xdr:row>96</xdr:row>
      <xdr:rowOff>124033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500160"/>
          <a:ext cx="889000" cy="8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40960</xdr:rowOff>
    </xdr:from>
    <xdr:to>
      <xdr:col>71</xdr:col>
      <xdr:colOff>177800</xdr:colOff>
      <xdr:row>96</xdr:row>
      <xdr:rowOff>44800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5001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114085</xdr:rowOff>
    </xdr:from>
    <xdr:to>
      <xdr:col>85</xdr:col>
      <xdr:colOff>177800</xdr:colOff>
      <xdr:row>97</xdr:row>
      <xdr:rowOff>44235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5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92512</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113954</xdr:rowOff>
    </xdr:from>
    <xdr:to>
      <xdr:col>81</xdr:col>
      <xdr:colOff>101600</xdr:colOff>
      <xdr:row>97</xdr:row>
      <xdr:rowOff>44104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60631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3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73233</xdr:rowOff>
    </xdr:from>
    <xdr:to>
      <xdr:col>76</xdr:col>
      <xdr:colOff>165100</xdr:colOff>
      <xdr:row>97</xdr:row>
      <xdr:rowOff>3383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5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19910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3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161610</xdr:rowOff>
    </xdr:from>
    <xdr:to>
      <xdr:col>72</xdr:col>
      <xdr:colOff>38100</xdr:colOff>
      <xdr:row>96</xdr:row>
      <xdr:rowOff>91760</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108287</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2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165450</xdr:rowOff>
    </xdr:from>
    <xdr:to>
      <xdr:col>67</xdr:col>
      <xdr:colOff>101600</xdr:colOff>
      <xdr:row>96</xdr:row>
      <xdr:rowOff>95600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112127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2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36449</xdr:rowOff>
    </xdr:from>
    <xdr:to>
      <xdr:col>116</xdr:col>
      <xdr:colOff>63500</xdr:colOff>
      <xdr:row>39</xdr:row>
      <xdr:rowOff>36449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229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36449</xdr:rowOff>
    </xdr:from>
    <xdr:to>
      <xdr:col>111</xdr:col>
      <xdr:colOff>177800</xdr:colOff>
      <xdr:row>39</xdr:row>
      <xdr:rowOff>40259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20434300" y="67229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40259</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40259</xdr:rowOff>
    </xdr:from>
    <xdr:to>
      <xdr:col>102</xdr:col>
      <xdr:colOff>114300</xdr:colOff>
      <xdr:row>39</xdr:row>
      <xdr:rowOff>42164</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72680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157099</xdr:rowOff>
    </xdr:from>
    <xdr:to>
      <xdr:col>116</xdr:col>
      <xdr:colOff>114300</xdr:colOff>
      <xdr:row>39</xdr:row>
      <xdr:rowOff>87249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313932"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609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157099</xdr:rowOff>
    </xdr:from>
    <xdr:to>
      <xdr:col>112</xdr:col>
      <xdr:colOff>38100</xdr:colOff>
      <xdr:row>39</xdr:row>
      <xdr:rowOff>87249</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78376</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66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・民生費については、統合園園舎新設事業により、前年度比で増額となっている。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・災害復旧費については、農業用施設災害復旧事業等により、前年度比で増額となっている。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・消防費が前年度に比べ減額しているのは、消防本部・上越北消防署整備に伴う上越地域消防事務組合分担金の減額による。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の実質収支額は、市税や地方交付税が見込みよりも増額となったことと、新型コロナウイルス感染症の影響で予定していたイベント等の縮小や中止により、前年度比で増額となっている。今後は、施設の老朽化などによる普通建設事業費や維持補修費の増など新たな財政需要も見込まれることから、一層の財源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・一般会計及び全ての特別会計で赤字は生じていない。</a:t>
          </a:r>
        </a:p>
        <a:p>
          <a:r>
            <a:rPr kumimoji="1" lang="ja-JP" altLang="en-US" sz="1400">
              <a:solidFill>
                <a:sysClr val="windowText" lastClr="000000"/>
              </a:solidFill>
              <a:latin typeface="ＭＳ ゴシック" pitchFamily="49" charset="-128"/>
              <a:ea typeface="ＭＳ ゴシック" pitchFamily="49" charset="-128"/>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25221248</v>
      </c>
      <c r="BO4" s="395"/>
      <c r="BP4" s="395"/>
      <c r="BQ4" s="395"/>
      <c r="BR4" s="395"/>
      <c r="BS4" s="395"/>
      <c r="BT4" s="395"/>
      <c r="BU4" s="396"/>
      <c r="BV4" s="394">
        <v>21420574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24.7</v>
      </c>
      <c r="CU4" s="401"/>
      <c r="CV4" s="401"/>
      <c r="CW4" s="401"/>
      <c r="CX4" s="401"/>
      <c r="CY4" s="401"/>
      <c r="CZ4" s="401"/>
      <c r="DA4" s="402"/>
      <c r="DB4" s="400">
        <v>14.7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22144932</v>
      </c>
      <c r="BO5" s="432"/>
      <c r="BP5" s="432"/>
      <c r="BQ5" s="432"/>
      <c r="BR5" s="432"/>
      <c r="BS5" s="432"/>
      <c r="BT5" s="432"/>
      <c r="BU5" s="433"/>
      <c r="BV5" s="431">
        <v>19347816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79.8</v>
      </c>
      <c r="CU5" s="429"/>
      <c r="CV5" s="429"/>
      <c r="CW5" s="429"/>
      <c r="CX5" s="429"/>
      <c r="CY5" s="429"/>
      <c r="CZ5" s="429"/>
      <c r="DA5" s="430"/>
      <c r="DB5" s="428">
        <v>80.8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3076316</v>
      </c>
      <c r="BO6" s="432"/>
      <c r="BP6" s="432"/>
      <c r="BQ6" s="432"/>
      <c r="BR6" s="432"/>
      <c r="BS6" s="432"/>
      <c r="BT6" s="432"/>
      <c r="BU6" s="433"/>
      <c r="BV6" s="431">
        <v>2072758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82.9</v>
      </c>
      <c r="CU6" s="469"/>
      <c r="CV6" s="469"/>
      <c r="CW6" s="469"/>
      <c r="CX6" s="469"/>
      <c r="CY6" s="469"/>
      <c r="CZ6" s="469"/>
      <c r="DA6" s="470"/>
      <c r="DB6" s="468">
        <v>84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75454</v>
      </c>
      <c r="BO7" s="432"/>
      <c r="BP7" s="432"/>
      <c r="BQ7" s="432"/>
      <c r="BR7" s="432"/>
      <c r="BS7" s="432"/>
      <c r="BT7" s="432"/>
      <c r="BU7" s="433"/>
      <c r="BV7" s="431">
        <v>325529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12173659</v>
      </c>
      <c r="CU7" s="432"/>
      <c r="CV7" s="432"/>
      <c r="CW7" s="432"/>
      <c r="CX7" s="432"/>
      <c r="CY7" s="432"/>
      <c r="CZ7" s="432"/>
      <c r="DA7" s="433"/>
      <c r="DB7" s="431">
        <v>11854071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3000862</v>
      </c>
      <c r="BO8" s="432"/>
      <c r="BP8" s="432"/>
      <c r="BQ8" s="432"/>
      <c r="BR8" s="432"/>
      <c r="BS8" s="432"/>
      <c r="BT8" s="432"/>
      <c r="BU8" s="433"/>
      <c r="BV8" s="431">
        <v>1747229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0.43</v>
      </c>
      <c r="CU8" s="472"/>
      <c r="CV8" s="472"/>
      <c r="CW8" s="472"/>
      <c r="CX8" s="472"/>
      <c r="CY8" s="472"/>
      <c r="CZ8" s="472"/>
      <c r="DA8" s="473"/>
      <c r="DB8" s="471">
        <v>0.44</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30383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1253633</v>
      </c>
      <c r="BO9" s="432"/>
      <c r="BP9" s="432"/>
      <c r="BQ9" s="432"/>
      <c r="BR9" s="432"/>
      <c r="BS9" s="432"/>
      <c r="BT9" s="432"/>
      <c r="BU9" s="433"/>
      <c r="BV9" s="431">
        <v>-174201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9.9</v>
      </c>
      <c r="CU9" s="429"/>
      <c r="CV9" s="429"/>
      <c r="CW9" s="429"/>
      <c r="CX9" s="429"/>
      <c r="CY9" s="429"/>
      <c r="CZ9" s="429"/>
      <c r="DA9" s="430"/>
      <c r="DB9" s="428">
        <v>10.4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33199</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2972</v>
      </c>
      <c r="BO10" s="432"/>
      <c r="BP10" s="432"/>
      <c r="BQ10" s="432"/>
      <c r="BR10" s="432"/>
      <c r="BS10" s="432"/>
      <c r="BT10" s="432"/>
      <c r="BU10" s="433"/>
      <c r="BV10" s="431">
        <v>3996</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54386</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31278</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30923</v>
      </c>
      <c r="S13" s="516"/>
      <c r="T13" s="516"/>
      <c r="U13" s="516"/>
      <c r="V13" s="517"/>
      <c r="W13" s="447" t="s">
        <v>138</v>
      </c>
      <c r="X13" s="448"/>
      <c r="Y13" s="448"/>
      <c r="Z13" s="448"/>
      <c r="AA13" s="448"/>
      <c r="AB13" s="438"/>
      <c r="AC13" s="482">
        <v>992</v>
      </c>
      <c r="AD13" s="483"/>
      <c r="AE13" s="483"/>
      <c r="AF13" s="483"/>
      <c r="AG13" s="525"/>
      <c r="AH13" s="482">
        <v>1235</v>
      </c>
      <c r="AI13" s="483"/>
      <c r="AJ13" s="483"/>
      <c r="AK13" s="483"/>
      <c r="AL13" s="484"/>
      <c r="AM13" s="460" t="s">
        <v>139</v>
      </c>
      <c r="AN13" s="461"/>
      <c r="AO13" s="461"/>
      <c r="AP13" s="461"/>
      <c r="AQ13" s="461"/>
      <c r="AR13" s="461"/>
      <c r="AS13" s="461"/>
      <c r="AT13" s="462"/>
      <c r="AU13" s="463" t="s">
        <v>119</v>
      </c>
      <c r="AV13" s="464"/>
      <c r="AW13" s="464"/>
      <c r="AX13" s="464"/>
      <c r="AY13" s="465" t="s">
        <v>140</v>
      </c>
      <c r="AZ13" s="466"/>
      <c r="BA13" s="466"/>
      <c r="BB13" s="466"/>
      <c r="BC13" s="466"/>
      <c r="BD13" s="466"/>
      <c r="BE13" s="466"/>
      <c r="BF13" s="466"/>
      <c r="BG13" s="466"/>
      <c r="BH13" s="466"/>
      <c r="BI13" s="466"/>
      <c r="BJ13" s="466"/>
      <c r="BK13" s="466"/>
      <c r="BL13" s="466"/>
      <c r="BM13" s="467"/>
      <c r="BN13" s="431">
        <v>1256605</v>
      </c>
      <c r="BO13" s="432"/>
      <c r="BP13" s="432"/>
      <c r="BQ13" s="432"/>
      <c r="BR13" s="432"/>
      <c r="BS13" s="432"/>
      <c r="BT13" s="432"/>
      <c r="BU13" s="433"/>
      <c r="BV13" s="431">
        <v>-115819</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7.1</v>
      </c>
      <c r="CU13" s="429"/>
      <c r="CV13" s="429"/>
      <c r="CW13" s="429"/>
      <c r="CX13" s="429"/>
      <c r="CY13" s="429"/>
      <c r="CZ13" s="429"/>
      <c r="DA13" s="430"/>
      <c r="DB13" s="428">
        <v>7.7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32038</v>
      </c>
      <c r="S14" s="516"/>
      <c r="T14" s="516"/>
      <c r="U14" s="516"/>
      <c r="V14" s="517"/>
      <c r="W14" s="421"/>
      <c r="X14" s="422"/>
      <c r="Y14" s="422"/>
      <c r="Z14" s="422"/>
      <c r="AA14" s="422"/>
      <c r="AB14" s="411"/>
      <c r="AC14" s="518">
        <v>6.1</v>
      </c>
      <c r="AD14" s="519"/>
      <c r="AE14" s="519"/>
      <c r="AF14" s="519"/>
      <c r="AG14" s="520"/>
      <c r="AH14" s="518">
        <v>7.4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31558</v>
      </c>
      <c r="S15" s="516"/>
      <c r="T15" s="516"/>
      <c r="U15" s="516"/>
      <c r="V15" s="517"/>
      <c r="W15" s="447" t="s">
        <v>144</v>
      </c>
      <c r="X15" s="448"/>
      <c r="Y15" s="448"/>
      <c r="Z15" s="448"/>
      <c r="AA15" s="448"/>
      <c r="AB15" s="438"/>
      <c r="AC15" s="482">
        <v>5207</v>
      </c>
      <c r="AD15" s="483"/>
      <c r="AE15" s="483"/>
      <c r="AF15" s="483"/>
      <c r="AG15" s="525"/>
      <c r="AH15" s="482">
        <v>5602</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4407097</v>
      </c>
      <c r="BO15" s="395"/>
      <c r="BP15" s="395"/>
      <c r="BQ15" s="395"/>
      <c r="BR15" s="395"/>
      <c r="BS15" s="395"/>
      <c r="BT15" s="395"/>
      <c r="BU15" s="396"/>
      <c r="BV15" s="394">
        <v>4328359</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31.9</v>
      </c>
      <c r="AD16" s="519"/>
      <c r="AE16" s="519"/>
      <c r="AF16" s="519"/>
      <c r="AG16" s="520"/>
      <c r="AH16" s="518">
        <v>33.4</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10407401</v>
      </c>
      <c r="BO16" s="432"/>
      <c r="BP16" s="432"/>
      <c r="BQ16" s="432"/>
      <c r="BR16" s="432"/>
      <c r="BS16" s="432"/>
      <c r="BT16" s="432"/>
      <c r="BU16" s="433"/>
      <c r="BV16" s="431">
        <v>10004775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10114</v>
      </c>
      <c r="AD17" s="483"/>
      <c r="AE17" s="483"/>
      <c r="AF17" s="483"/>
      <c r="AG17" s="525"/>
      <c r="AH17" s="482">
        <v>9931</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5567152</v>
      </c>
      <c r="BO17" s="432"/>
      <c r="BP17" s="432"/>
      <c r="BQ17" s="432"/>
      <c r="BR17" s="432"/>
      <c r="BS17" s="432"/>
      <c r="BT17" s="432"/>
      <c r="BU17" s="433"/>
      <c r="BV17" s="431">
        <v>5511284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445.63</v>
      </c>
      <c r="M18" s="547"/>
      <c r="N18" s="547"/>
      <c r="O18" s="547"/>
      <c r="P18" s="547"/>
      <c r="Q18" s="547"/>
      <c r="R18" s="548"/>
      <c r="S18" s="548"/>
      <c r="T18" s="548"/>
      <c r="U18" s="548"/>
      <c r="V18" s="549"/>
      <c r="W18" s="449"/>
      <c r="X18" s="450"/>
      <c r="Y18" s="450"/>
      <c r="Z18" s="450"/>
      <c r="AA18" s="450"/>
      <c r="AB18" s="441"/>
      <c r="AC18" s="550">
        <v>62</v>
      </c>
      <c r="AD18" s="551"/>
      <c r="AE18" s="551"/>
      <c r="AF18" s="551"/>
      <c r="AG18" s="552"/>
      <c r="AH18" s="550">
        <v>59.2</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9763507</v>
      </c>
      <c r="BO18" s="432"/>
      <c r="BP18" s="432"/>
      <c r="BQ18" s="432"/>
      <c r="BR18" s="432"/>
      <c r="BS18" s="432"/>
      <c r="BT18" s="432"/>
      <c r="BU18" s="433"/>
      <c r="BV18" s="431">
        <v>9619567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68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16205730</v>
      </c>
      <c r="BO19" s="432"/>
      <c r="BP19" s="432"/>
      <c r="BQ19" s="432"/>
      <c r="BR19" s="432"/>
      <c r="BS19" s="432"/>
      <c r="BT19" s="432"/>
      <c r="BU19" s="433"/>
      <c r="BV19" s="431">
        <v>15711692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11306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18532217</v>
      </c>
      <c r="BO23" s="432"/>
      <c r="BP23" s="432"/>
      <c r="BQ23" s="432"/>
      <c r="BR23" s="432"/>
      <c r="BS23" s="432"/>
      <c r="BT23" s="432"/>
      <c r="BU23" s="433"/>
      <c r="BV23" s="431">
        <v>19141502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8012</v>
      </c>
      <c r="R24" s="483"/>
      <c r="S24" s="483"/>
      <c r="T24" s="483"/>
      <c r="U24" s="483"/>
      <c r="V24" s="525"/>
      <c r="W24" s="584"/>
      <c r="X24" s="572"/>
      <c r="Y24" s="573"/>
      <c r="Z24" s="481" t="s">
        <v>168</v>
      </c>
      <c r="AA24" s="461"/>
      <c r="AB24" s="461"/>
      <c r="AC24" s="461"/>
      <c r="AD24" s="461"/>
      <c r="AE24" s="461"/>
      <c r="AF24" s="461"/>
      <c r="AG24" s="462"/>
      <c r="AH24" s="482">
        <v>274</v>
      </c>
      <c r="AI24" s="483"/>
      <c r="AJ24" s="483"/>
      <c r="AK24" s="483"/>
      <c r="AL24" s="525"/>
      <c r="AM24" s="482">
        <v>832960</v>
      </c>
      <c r="AN24" s="483"/>
      <c r="AO24" s="483"/>
      <c r="AP24" s="483"/>
      <c r="AQ24" s="483"/>
      <c r="AR24" s="525"/>
      <c r="AS24" s="482">
        <v>3040</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8254900</v>
      </c>
      <c r="BO24" s="432"/>
      <c r="BP24" s="432"/>
      <c r="BQ24" s="432"/>
      <c r="BR24" s="432"/>
      <c r="BS24" s="432"/>
      <c r="BT24" s="432"/>
      <c r="BU24" s="433"/>
      <c r="BV24" s="431">
        <v>9086507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6034</v>
      </c>
      <c r="R25" s="483"/>
      <c r="S25" s="483"/>
      <c r="T25" s="483"/>
      <c r="U25" s="483"/>
      <c r="V25" s="525"/>
      <c r="W25" s="584"/>
      <c r="X25" s="572"/>
      <c r="Y25" s="573"/>
      <c r="Z25" s="481" t="s">
        <v>171</v>
      </c>
      <c r="AA25" s="461"/>
      <c r="AB25" s="461"/>
      <c r="AC25" s="461"/>
      <c r="AD25" s="461"/>
      <c r="AE25" s="461"/>
      <c r="AF25" s="461"/>
      <c r="AG25" s="462"/>
      <c r="AH25" s="482" t="s">
        <v>172</v>
      </c>
      <c r="AI25" s="483"/>
      <c r="AJ25" s="483"/>
      <c r="AK25" s="483"/>
      <c r="AL25" s="525"/>
      <c r="AM25" s="482" t="s">
        <v>128</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277017</v>
      </c>
      <c r="BO25" s="395"/>
      <c r="BP25" s="395"/>
      <c r="BQ25" s="395"/>
      <c r="BR25" s="395"/>
      <c r="BS25" s="395"/>
      <c r="BT25" s="395"/>
      <c r="BU25" s="396"/>
      <c r="BV25" s="394">
        <v>279992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5281</v>
      </c>
      <c r="R26" s="483"/>
      <c r="S26" s="483"/>
      <c r="T26" s="483"/>
      <c r="U26" s="483"/>
      <c r="V26" s="525"/>
      <c r="W26" s="584"/>
      <c r="X26" s="572"/>
      <c r="Y26" s="573"/>
      <c r="Z26" s="481" t="s">
        <v>175</v>
      </c>
      <c r="AA26" s="594"/>
      <c r="AB26" s="594"/>
      <c r="AC26" s="594"/>
      <c r="AD26" s="594"/>
      <c r="AE26" s="594"/>
      <c r="AF26" s="594"/>
      <c r="AG26" s="595"/>
      <c r="AH26" s="482">
        <v>16</v>
      </c>
      <c r="AI26" s="483"/>
      <c r="AJ26" s="483"/>
      <c r="AK26" s="483"/>
      <c r="AL26" s="525"/>
      <c r="AM26" s="482">
        <v>47424</v>
      </c>
      <c r="AN26" s="483"/>
      <c r="AO26" s="483"/>
      <c r="AP26" s="483"/>
      <c r="AQ26" s="483"/>
      <c r="AR26" s="525"/>
      <c r="AS26" s="482">
        <v>2964</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3645</v>
      </c>
      <c r="R27" s="483"/>
      <c r="S27" s="483"/>
      <c r="T27" s="483"/>
      <c r="U27" s="483"/>
      <c r="V27" s="525"/>
      <c r="W27" s="584"/>
      <c r="X27" s="572"/>
      <c r="Y27" s="573"/>
      <c r="Z27" s="481" t="s">
        <v>178</v>
      </c>
      <c r="AA27" s="461"/>
      <c r="AB27" s="461"/>
      <c r="AC27" s="461"/>
      <c r="AD27" s="461"/>
      <c r="AE27" s="461"/>
      <c r="AF27" s="461"/>
      <c r="AG27" s="462"/>
      <c r="AH27" s="482">
        <v>22</v>
      </c>
      <c r="AI27" s="483"/>
      <c r="AJ27" s="483"/>
      <c r="AK27" s="483"/>
      <c r="AL27" s="525"/>
      <c r="AM27" s="482">
        <v>65094</v>
      </c>
      <c r="AN27" s="483"/>
      <c r="AO27" s="483"/>
      <c r="AP27" s="483"/>
      <c r="AQ27" s="483"/>
      <c r="AR27" s="525"/>
      <c r="AS27" s="482">
        <v>2959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573471</v>
      </c>
      <c r="BO27" s="608"/>
      <c r="BP27" s="608"/>
      <c r="BQ27" s="608"/>
      <c r="BR27" s="608"/>
      <c r="BS27" s="608"/>
      <c r="BT27" s="608"/>
      <c r="BU27" s="609"/>
      <c r="BV27" s="607">
        <v>573451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2972</v>
      </c>
      <c r="R28" s="483"/>
      <c r="S28" s="483"/>
      <c r="T28" s="483"/>
      <c r="U28" s="483"/>
      <c r="V28" s="525"/>
      <c r="W28" s="584"/>
      <c r="X28" s="572"/>
      <c r="Y28" s="573"/>
      <c r="Z28" s="481" t="s">
        <v>181</v>
      </c>
      <c r="AA28" s="461"/>
      <c r="AB28" s="461"/>
      <c r="AC28" s="461"/>
      <c r="AD28" s="461"/>
      <c r="AE28" s="461"/>
      <c r="AF28" s="461"/>
      <c r="AG28" s="462"/>
      <c r="AH28" s="482" t="s">
        <v>127</v>
      </c>
      <c r="AI28" s="483"/>
      <c r="AJ28" s="483"/>
      <c r="AK28" s="483"/>
      <c r="AL28" s="525"/>
      <c r="AM28" s="482" t="s">
        <v>127</v>
      </c>
      <c r="AN28" s="483"/>
      <c r="AO28" s="483"/>
      <c r="AP28" s="483"/>
      <c r="AQ28" s="483"/>
      <c r="AR28" s="525"/>
      <c r="AS28" s="482" t="s">
        <v>136</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5099247</v>
      </c>
      <c r="BO28" s="395"/>
      <c r="BP28" s="395"/>
      <c r="BQ28" s="395"/>
      <c r="BR28" s="395"/>
      <c r="BS28" s="395"/>
      <c r="BT28" s="395"/>
      <c r="BU28" s="396"/>
      <c r="BV28" s="394">
        <v>5096275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16</v>
      </c>
      <c r="M29" s="483"/>
      <c r="N29" s="483"/>
      <c r="O29" s="483"/>
      <c r="P29" s="525"/>
      <c r="Q29" s="482">
        <v>2841</v>
      </c>
      <c r="R29" s="483"/>
      <c r="S29" s="483"/>
      <c r="T29" s="483"/>
      <c r="U29" s="483"/>
      <c r="V29" s="525"/>
      <c r="W29" s="585"/>
      <c r="X29" s="586"/>
      <c r="Y29" s="587"/>
      <c r="Z29" s="481" t="s">
        <v>184</v>
      </c>
      <c r="AA29" s="461"/>
      <c r="AB29" s="461"/>
      <c r="AC29" s="461"/>
      <c r="AD29" s="461"/>
      <c r="AE29" s="461"/>
      <c r="AF29" s="461"/>
      <c r="AG29" s="462"/>
      <c r="AH29" s="482">
        <v>296</v>
      </c>
      <c r="AI29" s="483"/>
      <c r="AJ29" s="483"/>
      <c r="AK29" s="483"/>
      <c r="AL29" s="525"/>
      <c r="AM29" s="482">
        <v>898054</v>
      </c>
      <c r="AN29" s="483"/>
      <c r="AO29" s="483"/>
      <c r="AP29" s="483"/>
      <c r="AQ29" s="483"/>
      <c r="AR29" s="525"/>
      <c r="AS29" s="482">
        <v>3034</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293442</v>
      </c>
      <c r="BO29" s="432"/>
      <c r="BP29" s="432"/>
      <c r="BQ29" s="432"/>
      <c r="BR29" s="432"/>
      <c r="BS29" s="432"/>
      <c r="BT29" s="432"/>
      <c r="BU29" s="433"/>
      <c r="BV29" s="431">
        <v>293323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93.6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1755662</v>
      </c>
      <c r="BO30" s="608"/>
      <c r="BP30" s="608"/>
      <c r="BQ30" s="608"/>
      <c r="BR30" s="608"/>
      <c r="BS30" s="608"/>
      <c r="BT30" s="608"/>
      <c r="BU30" s="609"/>
      <c r="BV30" s="607">
        <v>1704685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197</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ガス事業会計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IF('各会計、関係団体の財政状況及び健全化判断比率'!B36="","",'各会計、関係団体の財政状況及び健全化判断比率'!B36)</f>
        <v>高柳工場団地開発事業特別会計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上越地域消防事務組合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妙高ふるさと振興</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上越広域伝染病院組合</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まちづくり新井</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簡易水道事業会計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新潟県市町村総合事務組合【職員退職手当支給事業特別会計】</v>
      </c>
      <c r="BZ36" s="621"/>
      <c r="CA36" s="621"/>
      <c r="CB36" s="621"/>
      <c r="CC36" s="621"/>
      <c r="CD36" s="621"/>
      <c r="CE36" s="621"/>
      <c r="CF36" s="621"/>
      <c r="CG36" s="621"/>
      <c r="CH36" s="621"/>
      <c r="CI36" s="621"/>
      <c r="CJ36" s="621"/>
      <c r="CK36" s="621"/>
      <c r="CL36" s="621"/>
      <c r="CM36" s="621"/>
      <c r="CN36" s="214"/>
      <c r="CO36" s="620">
        <f t="shared" si="3"/>
        <v>23</v>
      </c>
      <c r="CP36" s="620"/>
      <c r="CQ36" s="621" t="str">
        <f>IF('各会計、関係団体の財政状況及び健全化判断比率'!BS9="","",'各会計、関係団体の財政状況及び健全化判断比率'!BS9)</f>
        <v>妙高文化振興事業団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f t="shared" si="0"/>
        <v>8</v>
      </c>
      <c r="AN37" s="620"/>
      <c r="AO37" s="621" t="str">
        <f>IF('各会計、関係団体の財政状況及び健全化判断比率'!B34="","",'各会計、関係団体の財政状況及び健全化判断比率'!B34)</f>
        <v>公共下水道事業会計</v>
      </c>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新潟県市町村総合事務組合【消防団員等公務災害補償事業特別会計】</v>
      </c>
      <c r="BZ37" s="621"/>
      <c r="CA37" s="621"/>
      <c r="CB37" s="621"/>
      <c r="CC37" s="621"/>
      <c r="CD37" s="621"/>
      <c r="CE37" s="621"/>
      <c r="CF37" s="621"/>
      <c r="CG37" s="621"/>
      <c r="CH37" s="621"/>
      <c r="CI37" s="621"/>
      <c r="CJ37" s="621"/>
      <c r="CK37" s="621"/>
      <c r="CL37" s="621"/>
      <c r="CM37" s="621"/>
      <c r="CN37" s="214"/>
      <c r="CO37" s="620">
        <f t="shared" si="3"/>
        <v>24</v>
      </c>
      <c r="CP37" s="620"/>
      <c r="CQ37" s="621" t="str">
        <f>IF('各会計、関係団体の財政状況及び健全化判断比率'!BS10="","",'各会計、関係団体の財政状況及び健全化判断比率'!BS10)</f>
        <v>妙高市土地開発公社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f t="shared" si="0"/>
        <v>9</v>
      </c>
      <c r="AN38" s="620"/>
      <c r="AO38" s="621" t="str">
        <f>IF('各会計、関係団体の財政状況及び健全化判断比率'!B35="","",'各会計、関係団体の財政状況及び健全化判断比率'!B35)</f>
        <v>農業集落排水事業会計</v>
      </c>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新潟県市町村総合事務組合【消防賞じゅつ金支給事業特別会計】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新潟県市町村総合事務組合【非常勤職員公務災害補償等特別会計】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新潟県市町村総合事務組合【交通災害共済事業特別会計】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新潟県後期高齢者医療広域連合【一般会計】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新潟県後期高齢者医療広域連合【後期高齢者医療特別会計】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新潟県市町村総合事務組合【一般会計】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5AuUoAK15NC6310I4dqfqkHNt6shN31Of966VcG/K603LJUEYjwAkqFDJnJqiXwqLZdREYhx4thkzZgJNyw09g==" saltValue="t3DmwUSpuKHAmHTUk9WH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9" zoomScaleSheetLayoutView="100" workbookViewId="0">
      <selection activeCell="P39" sqref="P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568</v>
      </c>
      <c r="D34" s="1212"/>
      <c r="E34" s="1213"/>
      <c r="F34" s="32">
        <v>15.26</v>
      </c>
      <c r="G34" s="33">
        <v>15.24</v>
      </c>
      <c r="H34" s="33">
        <v>16.11</v>
      </c>
      <c r="I34" s="33">
        <v>14.73</v>
      </c>
      <c r="J34" s="34">
        <v>24.65</v>
      </c>
      <c r="K34" s="22"/>
      <c r="L34" s="22"/>
      <c r="M34" s="22"/>
      <c r="N34" s="22"/>
      <c r="O34" s="22"/>
      <c r="P34" s="22"/>
    </row>
    <row r="35" spans="1:16" ht="39" customHeight="1" x14ac:dyDescent="0.15">
      <c r="A35" s="22"/>
      <c r="B35" s="35"/>
      <c r="C35" s="1206" t="s">
        <v>569</v>
      </c>
      <c r="D35" s="1207"/>
      <c r="E35" s="1208"/>
      <c r="F35" s="36">
        <v>9.2799999999999994</v>
      </c>
      <c r="G35" s="37">
        <v>11.17</v>
      </c>
      <c r="H35" s="37">
        <v>12.01</v>
      </c>
      <c r="I35" s="37">
        <v>12.17</v>
      </c>
      <c r="J35" s="38">
        <v>12.41</v>
      </c>
      <c r="K35" s="22"/>
      <c r="L35" s="22"/>
      <c r="M35" s="22"/>
      <c r="N35" s="22"/>
      <c r="O35" s="22"/>
      <c r="P35" s="22"/>
    </row>
    <row r="36" spans="1:16" ht="39" customHeight="1" x14ac:dyDescent="0.15">
      <c r="A36" s="22"/>
      <c r="B36" s="35"/>
      <c r="C36" s="1206" t="s">
        <v>570</v>
      </c>
      <c r="D36" s="1207"/>
      <c r="E36" s="1208"/>
      <c r="F36" s="36">
        <v>8.75</v>
      </c>
      <c r="G36" s="37">
        <v>9.61</v>
      </c>
      <c r="H36" s="37">
        <v>10.11</v>
      </c>
      <c r="I36" s="37">
        <v>10.58</v>
      </c>
      <c r="J36" s="38">
        <v>9.9700000000000006</v>
      </c>
      <c r="K36" s="22"/>
      <c r="L36" s="22"/>
      <c r="M36" s="22"/>
      <c r="N36" s="22"/>
      <c r="O36" s="22"/>
      <c r="P36" s="22"/>
    </row>
    <row r="37" spans="1:16" ht="39" customHeight="1" x14ac:dyDescent="0.15">
      <c r="A37" s="22"/>
      <c r="B37" s="35"/>
      <c r="C37" s="1206" t="s">
        <v>571</v>
      </c>
      <c r="D37" s="1207"/>
      <c r="E37" s="1208"/>
      <c r="F37" s="36">
        <v>3.73</v>
      </c>
      <c r="G37" s="37">
        <v>5.7</v>
      </c>
      <c r="H37" s="37">
        <v>6.73</v>
      </c>
      <c r="I37" s="37">
        <v>7.45</v>
      </c>
      <c r="J37" s="38">
        <v>7.63</v>
      </c>
      <c r="K37" s="22"/>
      <c r="L37" s="22"/>
      <c r="M37" s="22"/>
      <c r="N37" s="22"/>
      <c r="O37" s="22"/>
      <c r="P37" s="22"/>
    </row>
    <row r="38" spans="1:16" ht="39" customHeight="1" x14ac:dyDescent="0.15">
      <c r="A38" s="22"/>
      <c r="B38" s="35"/>
      <c r="C38" s="1206" t="s">
        <v>572</v>
      </c>
      <c r="D38" s="1207"/>
      <c r="E38" s="1208"/>
      <c r="F38" s="36">
        <v>2.5499999999999998</v>
      </c>
      <c r="G38" s="37">
        <v>3.98</v>
      </c>
      <c r="H38" s="37">
        <v>2.74</v>
      </c>
      <c r="I38" s="37">
        <v>2.36</v>
      </c>
      <c r="J38" s="38">
        <v>1.91</v>
      </c>
      <c r="K38" s="22"/>
      <c r="L38" s="22"/>
      <c r="M38" s="22"/>
      <c r="N38" s="22"/>
      <c r="O38" s="22"/>
      <c r="P38" s="22"/>
    </row>
    <row r="39" spans="1:16" ht="39" customHeight="1" x14ac:dyDescent="0.15">
      <c r="A39" s="22"/>
      <c r="B39" s="35"/>
      <c r="C39" s="1206" t="s">
        <v>573</v>
      </c>
      <c r="D39" s="1207"/>
      <c r="E39" s="1208"/>
      <c r="F39" s="36">
        <v>0.49</v>
      </c>
      <c r="G39" s="37">
        <v>1.25</v>
      </c>
      <c r="H39" s="37">
        <v>2.35</v>
      </c>
      <c r="I39" s="37">
        <v>1.06</v>
      </c>
      <c r="J39" s="38">
        <v>1.88</v>
      </c>
      <c r="K39" s="22"/>
      <c r="L39" s="22"/>
      <c r="M39" s="22"/>
      <c r="N39" s="22"/>
      <c r="O39" s="22"/>
      <c r="P39" s="22"/>
    </row>
    <row r="40" spans="1:16" ht="39" customHeight="1" x14ac:dyDescent="0.15">
      <c r="A40" s="22"/>
      <c r="B40" s="35"/>
      <c r="C40" s="1206" t="s">
        <v>574</v>
      </c>
      <c r="D40" s="1207"/>
      <c r="E40" s="1208"/>
      <c r="F40" s="36">
        <v>1.21</v>
      </c>
      <c r="G40" s="37">
        <v>1.19</v>
      </c>
      <c r="H40" s="37">
        <v>1.18</v>
      </c>
      <c r="I40" s="37">
        <v>0.97</v>
      </c>
      <c r="J40" s="38">
        <v>0.96</v>
      </c>
      <c r="K40" s="22"/>
      <c r="L40" s="22"/>
      <c r="M40" s="22"/>
      <c r="N40" s="22"/>
      <c r="O40" s="22"/>
      <c r="P40" s="22"/>
    </row>
    <row r="41" spans="1:16" ht="39" customHeight="1" x14ac:dyDescent="0.15">
      <c r="A41" s="22"/>
      <c r="B41" s="35"/>
      <c r="C41" s="1206" t="s">
        <v>575</v>
      </c>
      <c r="D41" s="1207"/>
      <c r="E41" s="1208"/>
      <c r="F41" s="36" t="s">
        <v>522</v>
      </c>
      <c r="G41" s="37" t="s">
        <v>522</v>
      </c>
      <c r="H41" s="37" t="s">
        <v>522</v>
      </c>
      <c r="I41" s="37">
        <v>0.09</v>
      </c>
      <c r="J41" s="38">
        <v>0.3</v>
      </c>
      <c r="K41" s="22"/>
      <c r="L41" s="22"/>
      <c r="M41" s="22"/>
      <c r="N41" s="22"/>
      <c r="O41" s="22"/>
      <c r="P41" s="22"/>
    </row>
    <row r="42" spans="1:16" ht="39" customHeight="1" x14ac:dyDescent="0.15">
      <c r="A42" s="22"/>
      <c r="B42" s="39"/>
      <c r="C42" s="1206" t="s">
        <v>576</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577</v>
      </c>
      <c r="D43" s="1210"/>
      <c r="E43" s="1211"/>
      <c r="F43" s="41">
        <v>0.88</v>
      </c>
      <c r="G43" s="42">
        <v>0.87</v>
      </c>
      <c r="H43" s="42">
        <v>0.63</v>
      </c>
      <c r="I43" s="42">
        <v>0.3</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pyVeD10l01SBfx2YK3VHjYn57m6olcHFFJkMwdUF7aRf+/Y9KhR7tSkWx9HOg3GoY7cTayTD2+Hm+Wb0xwoA==" saltValue="XDbkpwHgz+M7fMoyd4p9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P54" sqref="P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1768</v>
      </c>
      <c r="L45" s="60">
        <v>1755</v>
      </c>
      <c r="M45" s="60">
        <v>1757</v>
      </c>
      <c r="N45" s="60">
        <v>1602</v>
      </c>
      <c r="O45" s="61">
        <v>1617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522</v>
      </c>
      <c r="L46" s="64" t="s">
        <v>522</v>
      </c>
      <c r="M46" s="64" t="s">
        <v>522</v>
      </c>
      <c r="N46" s="64" t="s">
        <v>522</v>
      </c>
      <c r="O46" s="65" t="s">
        <v>522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522</v>
      </c>
      <c r="L47" s="64" t="s">
        <v>522</v>
      </c>
      <c r="M47" s="64" t="s">
        <v>522</v>
      </c>
      <c r="N47" s="64" t="s">
        <v>522</v>
      </c>
      <c r="O47" s="65" t="s">
        <v>522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1207</v>
      </c>
      <c r="L48" s="64">
        <v>1195</v>
      </c>
      <c r="M48" s="64">
        <v>1145</v>
      </c>
      <c r="N48" s="64">
        <v>1136</v>
      </c>
      <c r="O48" s="65">
        <v>1104</v>
      </c>
      <c r="P48" s="48"/>
      <c r="Q48" s="48"/>
      <c r="R48" s="48"/>
      <c r="S48" s="48"/>
      <c r="T48" s="48"/>
      <c r="U48" s="48"/>
    </row>
    <row r="49" spans="1:21" ht="30.75" customHeight="1" x14ac:dyDescent="0.15">
      <c r="A49" s="48"/>
      <c r="B49" s="1216"/>
      <c r="C49" s="1217"/>
      <c r="D49" s="62"/>
      <c r="E49" s="1222" t="s">
        <v>16</v>
      </c>
      <c r="F49" s="1222"/>
      <c r="G49" s="1222"/>
      <c r="H49" s="1222"/>
      <c r="I49" s="1222"/>
      <c r="J49" s="1223"/>
      <c r="K49" s="63">
        <v>25</v>
      </c>
      <c r="L49" s="64">
        <v>26</v>
      </c>
      <c r="M49" s="64">
        <v>29</v>
      </c>
      <c r="N49" s="64">
        <v>34</v>
      </c>
      <c r="O49" s="65">
        <v>38</v>
      </c>
      <c r="P49" s="48"/>
      <c r="Q49" s="48"/>
      <c r="R49" s="48"/>
      <c r="S49" s="48"/>
      <c r="T49" s="48"/>
      <c r="U49" s="48"/>
    </row>
    <row r="50" spans="1:21" ht="30.75" customHeight="1" x14ac:dyDescent="0.15">
      <c r="A50" s="48"/>
      <c r="B50" s="1216"/>
      <c r="C50" s="1217"/>
      <c r="D50" s="62"/>
      <c r="E50" s="1222" t="s">
        <v>17</v>
      </c>
      <c r="F50" s="1222"/>
      <c r="G50" s="1222"/>
      <c r="H50" s="1222"/>
      <c r="I50" s="1222"/>
      <c r="J50" s="1223"/>
      <c r="K50" s="63">
        <v>39</v>
      </c>
      <c r="L50" s="64">
        <v>38</v>
      </c>
      <c r="M50" s="64">
        <v>37</v>
      </c>
      <c r="N50" s="64">
        <v>19</v>
      </c>
      <c r="O50" s="65">
        <v>11</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522</v>
      </c>
      <c r="M51" s="64" t="s">
        <v>522</v>
      </c>
      <c r="N51" s="64" t="s">
        <v>522</v>
      </c>
      <c r="O51" s="65" t="s">
        <v>522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2204</v>
      </c>
      <c r="L52" s="64">
        <v>2168</v>
      </c>
      <c r="M52" s="64">
        <v>2154</v>
      </c>
      <c r="N52" s="64">
        <v>2144</v>
      </c>
      <c r="O52" s="65">
        <v>2098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835</v>
      </c>
      <c r="L53" s="69">
        <v>846</v>
      </c>
      <c r="M53" s="69">
        <v>814</v>
      </c>
      <c r="N53" s="69">
        <v>647</v>
      </c>
      <c r="O53" s="70">
        <v>672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rTmgolZM1HbXuAieOPvVPwNBVQmmytieLsQx2B+ZopkVA8oXLYsx5ZMY21LebKeOXB4l6Gyub+iK19yWHXHg==" saltValue="Uq4IiEFc5L8LhFlvg05y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I55"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0" t="s">
        <v>30</v>
      </c>
      <c r="C41" s="1241"/>
      <c r="D41" s="102"/>
      <c r="E41" s="1246" t="s">
        <v>31</v>
      </c>
      <c r="F41" s="1246"/>
      <c r="G41" s="1246"/>
      <c r="H41" s="1247"/>
      <c r="I41" s="103">
        <v>19967</v>
      </c>
      <c r="J41" s="104">
        <v>18956</v>
      </c>
      <c r="K41" s="104">
        <v>18458</v>
      </c>
      <c r="L41" s="104">
        <v>19142</v>
      </c>
      <c r="M41" s="105">
        <v>18532</v>
      </c>
    </row>
    <row r="42" spans="2:13" ht="27.75" customHeight="1" x14ac:dyDescent="0.15">
      <c r="B42" s="1242"/>
      <c r="C42" s="1243"/>
      <c r="D42" s="106"/>
      <c r="E42" s="1248" t="s">
        <v>32</v>
      </c>
      <c r="F42" s="1248"/>
      <c r="G42" s="1248"/>
      <c r="H42" s="1249"/>
      <c r="I42" s="107">
        <v>136</v>
      </c>
      <c r="J42" s="108">
        <v>98</v>
      </c>
      <c r="K42" s="108">
        <v>60</v>
      </c>
      <c r="L42" s="108">
        <v>42</v>
      </c>
      <c r="M42" s="109">
        <v>31</v>
      </c>
    </row>
    <row r="43" spans="2:13" ht="27.75" customHeight="1" x14ac:dyDescent="0.15">
      <c r="B43" s="1242"/>
      <c r="C43" s="1243"/>
      <c r="D43" s="106"/>
      <c r="E43" s="1248" t="s">
        <v>33</v>
      </c>
      <c r="F43" s="1248"/>
      <c r="G43" s="1248"/>
      <c r="H43" s="1249"/>
      <c r="I43" s="107">
        <v>11269</v>
      </c>
      <c r="J43" s="108">
        <v>10608</v>
      </c>
      <c r="K43" s="108">
        <v>9939</v>
      </c>
      <c r="L43" s="108">
        <v>9213</v>
      </c>
      <c r="M43" s="109">
        <v>8594</v>
      </c>
    </row>
    <row r="44" spans="2:13" ht="27.75" customHeight="1" x14ac:dyDescent="0.15">
      <c r="B44" s="1242"/>
      <c r="C44" s="1243"/>
      <c r="D44" s="106"/>
      <c r="E44" s="1248" t="s">
        <v>34</v>
      </c>
      <c r="F44" s="1248"/>
      <c r="G44" s="1248"/>
      <c r="H44" s="1249"/>
      <c r="I44" s="107">
        <v>166</v>
      </c>
      <c r="J44" s="108">
        <v>164</v>
      </c>
      <c r="K44" s="108">
        <v>173</v>
      </c>
      <c r="L44" s="108">
        <v>190</v>
      </c>
      <c r="M44" s="109">
        <v>171</v>
      </c>
    </row>
    <row r="45" spans="2:13" ht="27.75" customHeight="1" x14ac:dyDescent="0.15">
      <c r="B45" s="1242"/>
      <c r="C45" s="1243"/>
      <c r="D45" s="106"/>
      <c r="E45" s="1248" t="s">
        <v>35</v>
      </c>
      <c r="F45" s="1248"/>
      <c r="G45" s="1248"/>
      <c r="H45" s="1249"/>
      <c r="I45" s="107">
        <v>2377</v>
      </c>
      <c r="J45" s="108">
        <v>2361</v>
      </c>
      <c r="K45" s="108">
        <v>2228</v>
      </c>
      <c r="L45" s="108">
        <v>2193</v>
      </c>
      <c r="M45" s="109">
        <v>2210</v>
      </c>
    </row>
    <row r="46" spans="2:13" ht="27.75" customHeight="1" x14ac:dyDescent="0.15">
      <c r="B46" s="1242"/>
      <c r="C46" s="1243"/>
      <c r="D46" s="110"/>
      <c r="E46" s="1248" t="s">
        <v>36</v>
      </c>
      <c r="F46" s="1248"/>
      <c r="G46" s="1248"/>
      <c r="H46" s="1249"/>
      <c r="I46" s="107" t="s">
        <v>522</v>
      </c>
      <c r="J46" s="108" t="s">
        <v>522</v>
      </c>
      <c r="K46" s="108" t="s">
        <v>522</v>
      </c>
      <c r="L46" s="108" t="s">
        <v>522</v>
      </c>
      <c r="M46" s="109" t="s">
        <v>522</v>
      </c>
    </row>
    <row r="47" spans="2:13" ht="27.75" customHeight="1" x14ac:dyDescent="0.15">
      <c r="B47" s="1242"/>
      <c r="C47" s="1243"/>
      <c r="D47" s="111"/>
      <c r="E47" s="1250" t="s">
        <v>37</v>
      </c>
      <c r="F47" s="1251"/>
      <c r="G47" s="1251"/>
      <c r="H47" s="1252"/>
      <c r="I47" s="107" t="s">
        <v>522</v>
      </c>
      <c r="J47" s="108" t="s">
        <v>522</v>
      </c>
      <c r="K47" s="108" t="s">
        <v>522</v>
      </c>
      <c r="L47" s="108" t="s">
        <v>522</v>
      </c>
      <c r="M47" s="109" t="s">
        <v>522</v>
      </c>
    </row>
    <row r="48" spans="2:13" ht="27.75" customHeight="1" x14ac:dyDescent="0.15">
      <c r="B48" s="1242"/>
      <c r="C48" s="1243"/>
      <c r="D48" s="106"/>
      <c r="E48" s="1248" t="s">
        <v>38</v>
      </c>
      <c r="F48" s="1248"/>
      <c r="G48" s="1248"/>
      <c r="H48" s="1249"/>
      <c r="I48" s="107" t="s">
        <v>522</v>
      </c>
      <c r="J48" s="108" t="s">
        <v>522</v>
      </c>
      <c r="K48" s="108" t="s">
        <v>522</v>
      </c>
      <c r="L48" s="108" t="s">
        <v>522</v>
      </c>
      <c r="M48" s="109" t="s">
        <v>522</v>
      </c>
    </row>
    <row r="49" spans="2:13" ht="27.75" customHeight="1" x14ac:dyDescent="0.15">
      <c r="B49" s="1244"/>
      <c r="C49" s="1245"/>
      <c r="D49" s="106"/>
      <c r="E49" s="1248" t="s">
        <v>39</v>
      </c>
      <c r="F49" s="1248"/>
      <c r="G49" s="1248"/>
      <c r="H49" s="1249"/>
      <c r="I49" s="107" t="s">
        <v>522</v>
      </c>
      <c r="J49" s="108" t="s">
        <v>522</v>
      </c>
      <c r="K49" s="108" t="s">
        <v>522</v>
      </c>
      <c r="L49" s="108" t="s">
        <v>522</v>
      </c>
      <c r="M49" s="109" t="s">
        <v>522</v>
      </c>
    </row>
    <row r="50" spans="2:13" ht="27.75" customHeight="1" x14ac:dyDescent="0.15">
      <c r="B50" s="1253" t="s">
        <v>40</v>
      </c>
      <c r="C50" s="1254"/>
      <c r="D50" s="112"/>
      <c r="E50" s="1248" t="s">
        <v>41</v>
      </c>
      <c r="F50" s="1248"/>
      <c r="G50" s="1248"/>
      <c r="H50" s="1249"/>
      <c r="I50" s="107">
        <v>7199</v>
      </c>
      <c r="J50" s="108">
        <v>6929</v>
      </c>
      <c r="K50" s="108">
        <v>6963</v>
      </c>
      <c r="L50" s="108">
        <v>7476</v>
      </c>
      <c r="M50" s="109">
        <v>7630</v>
      </c>
    </row>
    <row r="51" spans="2:13" ht="27.75" customHeight="1" x14ac:dyDescent="0.15">
      <c r="B51" s="1242"/>
      <c r="C51" s="1243"/>
      <c r="D51" s="106"/>
      <c r="E51" s="1248" t="s">
        <v>42</v>
      </c>
      <c r="F51" s="1248"/>
      <c r="G51" s="1248"/>
      <c r="H51" s="1249"/>
      <c r="I51" s="107">
        <v>1010</v>
      </c>
      <c r="J51" s="108">
        <v>933</v>
      </c>
      <c r="K51" s="108">
        <v>872</v>
      </c>
      <c r="L51" s="108">
        <v>832</v>
      </c>
      <c r="M51" s="109">
        <v>836</v>
      </c>
    </row>
    <row r="52" spans="2:13" ht="27.75" customHeight="1" x14ac:dyDescent="0.15">
      <c r="B52" s="1244"/>
      <c r="C52" s="1245"/>
      <c r="D52" s="106"/>
      <c r="E52" s="1248" t="s">
        <v>43</v>
      </c>
      <c r="F52" s="1248"/>
      <c r="G52" s="1248"/>
      <c r="H52" s="1249"/>
      <c r="I52" s="107">
        <v>23751</v>
      </c>
      <c r="J52" s="108">
        <v>23386</v>
      </c>
      <c r="K52" s="108">
        <v>22646</v>
      </c>
      <c r="L52" s="108">
        <v>22740</v>
      </c>
      <c r="M52" s="109">
        <v>21710</v>
      </c>
    </row>
    <row r="53" spans="2:13" ht="27.75" customHeight="1" thickBot="1" x14ac:dyDescent="0.2">
      <c r="B53" s="1255" t="s">
        <v>44</v>
      </c>
      <c r="C53" s="1256"/>
      <c r="D53" s="113"/>
      <c r="E53" s="1257" t="s">
        <v>45</v>
      </c>
      <c r="F53" s="1257"/>
      <c r="G53" s="1257"/>
      <c r="H53" s="1258"/>
      <c r="I53" s="114">
        <v>1955</v>
      </c>
      <c r="J53" s="115">
        <v>938</v>
      </c>
      <c r="K53" s="115">
        <v>378</v>
      </c>
      <c r="L53" s="115">
        <v>-269</v>
      </c>
      <c r="M53" s="116">
        <v>-637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4MR4fwaHMxk+llZnX7bkw1OdOxhFUl3xu5RI1FL/4zA/sI3l06NRWe1llJrwPtEXWUNyXVtGcq0NH7ke+pmZw==" saltValue="e3QUwzOS9YaFpf7eCl61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70" zoomScaleNormal="70" zoomScaleSheetLayoutView="100" workbookViewId="0">
      <selection activeCell="K27" sqref="K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5092</v>
      </c>
      <c r="G55" s="128">
        <v>5096</v>
      </c>
      <c r="H55" s="129">
        <v>5099</v>
      </c>
    </row>
    <row r="56" spans="2:8" ht="52.5" customHeight="1" x14ac:dyDescent="0.15">
      <c r="B56" s="130"/>
      <c r="C56" s="1269" t="s">
        <v>49</v>
      </c>
      <c r="D56" s="1269"/>
      <c r="E56" s="1270"/>
      <c r="F56" s="131">
        <v>347</v>
      </c>
      <c r="G56" s="131">
        <v>293</v>
      </c>
      <c r="H56" s="132">
        <v>293</v>
      </c>
    </row>
    <row r="57" spans="2:8" ht="53.25" customHeight="1" x14ac:dyDescent="0.15">
      <c r="B57" s="130"/>
      <c r="C57" s="1271" t="s">
        <v>50</v>
      </c>
      <c r="D57" s="1271"/>
      <c r="E57" s="1272"/>
      <c r="F57" s="133">
        <v>1161</v>
      </c>
      <c r="G57" s="133">
        <v>1705</v>
      </c>
      <c r="H57" s="134">
        <v>1756</v>
      </c>
    </row>
    <row r="58" spans="2:8" ht="45.75" customHeight="1" x14ac:dyDescent="0.15">
      <c r="B58" s="135"/>
      <c r="C58" s="1259" t="s">
        <v>600</v>
      </c>
      <c r="D58" s="1260"/>
      <c r="E58" s="1261"/>
      <c r="F58" s="136">
        <v>0</v>
      </c>
      <c r="G58" s="136">
        <v>500</v>
      </c>
      <c r="H58" s="137">
        <v>457</v>
      </c>
    </row>
    <row r="59" spans="2:8" ht="45.75" customHeight="1" x14ac:dyDescent="0.15">
      <c r="B59" s="135"/>
      <c r="C59" s="1259" t="s">
        <v>601</v>
      </c>
      <c r="D59" s="1260"/>
      <c r="E59" s="1261"/>
      <c r="F59" s="136">
        <v>561</v>
      </c>
      <c r="G59" s="136">
        <v>613</v>
      </c>
      <c r="H59" s="137">
        <v>655</v>
      </c>
    </row>
    <row r="60" spans="2:8" ht="45.75" customHeight="1" x14ac:dyDescent="0.15">
      <c r="B60" s="135"/>
      <c r="C60" s="1259" t="s">
        <v>602</v>
      </c>
      <c r="D60" s="1260"/>
      <c r="E60" s="1261"/>
      <c r="F60" s="136">
        <v>141</v>
      </c>
      <c r="G60" s="136">
        <v>127</v>
      </c>
      <c r="H60" s="137">
        <v>169</v>
      </c>
    </row>
    <row r="61" spans="2:8" ht="45.75" customHeight="1" x14ac:dyDescent="0.15">
      <c r="B61" s="135"/>
      <c r="C61" s="1259" t="s">
        <v>603</v>
      </c>
      <c r="D61" s="1260"/>
      <c r="E61" s="1261"/>
      <c r="F61" s="136">
        <v>215</v>
      </c>
      <c r="G61" s="136">
        <v>230</v>
      </c>
      <c r="H61" s="137">
        <v>246</v>
      </c>
    </row>
    <row r="62" spans="2:8" ht="45.75" customHeight="1" thickBot="1" x14ac:dyDescent="0.2">
      <c r="B62" s="138"/>
      <c r="C62" s="1262" t="s">
        <v>604</v>
      </c>
      <c r="D62" s="1263"/>
      <c r="E62" s="1264"/>
      <c r="F62" s="139">
        <v>32</v>
      </c>
      <c r="G62" s="139">
        <v>32</v>
      </c>
      <c r="H62" s="140">
        <v>27</v>
      </c>
    </row>
    <row r="63" spans="2:8" ht="52.5" customHeight="1" thickBot="1" x14ac:dyDescent="0.2">
      <c r="B63" s="141"/>
      <c r="C63" s="1265" t="s">
        <v>51</v>
      </c>
      <c r="D63" s="1265"/>
      <c r="E63" s="1266"/>
      <c r="F63" s="142">
        <v>6601</v>
      </c>
      <c r="G63" s="142">
        <v>7094</v>
      </c>
      <c r="H63" s="143">
        <v>7148</v>
      </c>
    </row>
    <row r="64" spans="2:8" ht="15" customHeight="1" x14ac:dyDescent="0.15"/>
  </sheetData>
  <sheetProtection algorithmName="SHA-512" hashValue="kZtekQ2RaEvNsFXuREqKwfOsXeYt4xPW9JiOST9PtyVUfCgBUkFEL9FF0+0NOBKbnrTNJopJon7G04S+UTN0gg==" saltValue="WoG+O0WvzVgjU0JPeFGL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132713</v>
      </c>
      <c r="E3" s="162"/>
      <c r="F3" s="163">
        <v>65876</v>
      </c>
      <c r="G3" s="164"/>
      <c r="H3" s="165"/>
    </row>
    <row r="4" spans="1:8" x14ac:dyDescent="0.15">
      <c r="A4" s="166"/>
      <c r="B4" s="167"/>
      <c r="C4" s="168"/>
      <c r="D4" s="169">
        <v>100828</v>
      </c>
      <c r="E4" s="170"/>
      <c r="F4" s="171">
        <v>36484</v>
      </c>
      <c r="G4" s="172"/>
      <c r="H4" s="173"/>
    </row>
    <row r="5" spans="1:8" x14ac:dyDescent="0.15">
      <c r="A5" s="154" t="s">
        <v>555</v>
      </c>
      <c r="B5" s="159"/>
      <c r="C5" s="160"/>
      <c r="D5" s="161">
        <v>103716</v>
      </c>
      <c r="E5" s="162"/>
      <c r="F5" s="163">
        <v>68468</v>
      </c>
      <c r="G5" s="164"/>
      <c r="H5" s="165"/>
    </row>
    <row r="6" spans="1:8" x14ac:dyDescent="0.15">
      <c r="A6" s="166"/>
      <c r="B6" s="167"/>
      <c r="C6" s="168"/>
      <c r="D6" s="169">
        <v>70311</v>
      </c>
      <c r="E6" s="170"/>
      <c r="F6" s="171">
        <v>34140</v>
      </c>
      <c r="G6" s="172"/>
      <c r="H6" s="173"/>
    </row>
    <row r="7" spans="1:8" x14ac:dyDescent="0.15">
      <c r="A7" s="154" t="s">
        <v>556</v>
      </c>
      <c r="B7" s="159"/>
      <c r="C7" s="160"/>
      <c r="D7" s="161">
        <v>77916</v>
      </c>
      <c r="E7" s="162"/>
      <c r="F7" s="163">
        <v>69729</v>
      </c>
      <c r="G7" s="164"/>
      <c r="H7" s="165"/>
    </row>
    <row r="8" spans="1:8" x14ac:dyDescent="0.15">
      <c r="A8" s="166"/>
      <c r="B8" s="167"/>
      <c r="C8" s="168"/>
      <c r="D8" s="169">
        <v>51804</v>
      </c>
      <c r="E8" s="170"/>
      <c r="F8" s="171">
        <v>38908</v>
      </c>
      <c r="G8" s="172"/>
      <c r="H8" s="173"/>
    </row>
    <row r="9" spans="1:8" x14ac:dyDescent="0.15">
      <c r="A9" s="154" t="s">
        <v>557</v>
      </c>
      <c r="B9" s="159"/>
      <c r="C9" s="160"/>
      <c r="D9" s="161">
        <v>93248</v>
      </c>
      <c r="E9" s="162"/>
      <c r="F9" s="163">
        <v>74581</v>
      </c>
      <c r="G9" s="164"/>
      <c r="H9" s="165"/>
    </row>
    <row r="10" spans="1:8" x14ac:dyDescent="0.15">
      <c r="A10" s="166"/>
      <c r="B10" s="167"/>
      <c r="C10" s="168"/>
      <c r="D10" s="169">
        <v>56141</v>
      </c>
      <c r="E10" s="170"/>
      <c r="F10" s="171">
        <v>41563</v>
      </c>
      <c r="G10" s="172"/>
      <c r="H10" s="173"/>
    </row>
    <row r="11" spans="1:8" x14ac:dyDescent="0.15">
      <c r="A11" s="154" t="s">
        <v>558</v>
      </c>
      <c r="B11" s="159"/>
      <c r="C11" s="160"/>
      <c r="D11" s="161">
        <v>60805</v>
      </c>
      <c r="E11" s="162"/>
      <c r="F11" s="163">
        <v>76347</v>
      </c>
      <c r="G11" s="164"/>
      <c r="H11" s="165"/>
    </row>
    <row r="12" spans="1:8" x14ac:dyDescent="0.15">
      <c r="A12" s="166"/>
      <c r="B12" s="167"/>
      <c r="C12" s="174"/>
      <c r="D12" s="169">
        <v>29068</v>
      </c>
      <c r="E12" s="170"/>
      <c r="F12" s="171">
        <v>41762</v>
      </c>
      <c r="G12" s="172"/>
      <c r="H12" s="173"/>
    </row>
    <row r="13" spans="1:8" x14ac:dyDescent="0.15">
      <c r="A13" s="154"/>
      <c r="B13" s="159"/>
      <c r="C13" s="175"/>
      <c r="D13" s="176">
        <v>93680</v>
      </c>
      <c r="E13" s="177"/>
      <c r="F13" s="178">
        <v>71000</v>
      </c>
      <c r="G13" s="179"/>
      <c r="H13" s="165"/>
    </row>
    <row r="14" spans="1:8" x14ac:dyDescent="0.15">
      <c r="A14" s="166"/>
      <c r="B14" s="167"/>
      <c r="C14" s="168"/>
      <c r="D14" s="169">
        <v>61630</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15.26</v>
      </c>
      <c r="C19" s="180">
        <f>ROUND(VALUE(SUBSTITUTE(実質収支比率等に係る経年分析!G$48,"▲","-")),2)</f>
        <v>15.24</v>
      </c>
      <c r="D19" s="180">
        <f>ROUND(VALUE(SUBSTITUTE(実質収支比率等に係る経年分析!H$48,"▲","-")),2)</f>
        <v>16.12</v>
      </c>
      <c r="E19" s="180">
        <f>ROUND(VALUE(SUBSTITUTE(実質収支比率等に係る経年分析!I$48,"▲","-")),2)</f>
        <v>14.74</v>
      </c>
      <c r="F19" s="180">
        <f>ROUND(VALUE(SUBSTITUTE(実質収支比率等に係る経年分析!J$48,"▲","-")),2)</f>
        <v>24.65</v>
      </c>
    </row>
    <row r="20" spans="1:11" x14ac:dyDescent="0.15">
      <c r="A20" s="180" t="s">
        <v>55</v>
      </c>
      <c r="B20" s="180">
        <f>ROUND(VALUE(SUBSTITUTE(実質収支比率等に係る経年分析!F$47,"▲","-")),2)</f>
        <v>41.11</v>
      </c>
      <c r="C20" s="180">
        <f>ROUND(VALUE(SUBSTITUTE(実質収支比率等に係る経年分析!G$47,"▲","-")),2)</f>
        <v>41.95</v>
      </c>
      <c r="D20" s="180">
        <f>ROUND(VALUE(SUBSTITUTE(実質収支比率等に係る経年分析!H$47,"▲","-")),2)</f>
        <v>42.72</v>
      </c>
      <c r="E20" s="180">
        <f>ROUND(VALUE(SUBSTITUTE(実質収支比率等に係る経年分析!I$47,"▲","-")),2)</f>
        <v>42.99</v>
      </c>
      <c r="F20" s="180">
        <f>ROUND(VALUE(SUBSTITUTE(実質収支比率等に係る経年分析!J$47,"▲","-")),2)</f>
        <v>41.89</v>
      </c>
    </row>
    <row r="21" spans="1:11" x14ac:dyDescent="0.15">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3.77</v>
      </c>
      <c r="D21" s="180">
        <f>IF(ISNUMBER(VALUE(SUBSTITUTE(実質収支比率等に係る経年分析!H$49,"▲","-"))),ROUND(VALUE(SUBSTITUTE(実質収支比率等に係る経年分析!H$49,"▲","-")),2),NA())</f>
        <v>1.47</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10.32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v>
      </c>
    </row>
    <row r="30" spans="1:11" x14ac:dyDescent="0.15">
      <c r="A30" s="181" t="str">
        <f>IF(連結実質赤字比率に係る赤字・黒字の構成分析!C$40="",NA(),連結実質赤字比率に係る赤字・黒字の構成分析!C$40)</f>
        <v>高柳工場団地開発事業特別会計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0.96</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2.5499999999999998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1.91</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7.63</v>
      </c>
    </row>
    <row r="34" spans="1:16" x14ac:dyDescent="0.15">
      <c r="A34" s="181" t="str">
        <f>IF(連結実質赤字比率に係る赤字・黒字の構成分析!C$36="",NA(),連結実質赤字比率に係る赤字・黒字の構成分析!C$36)</f>
        <v>ガス事業会計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9.9700000000000006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12.41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2204</v>
      </c>
      <c r="E42" s="182"/>
      <c r="F42" s="182"/>
      <c r="G42" s="182">
        <f>'実質公債費比率（分子）の構造'!L$52</f>
        <v>2168</v>
      </c>
      <c r="H42" s="182"/>
      <c r="I42" s="182"/>
      <c r="J42" s="182">
        <f>'実質公債費比率（分子）の構造'!M$52</f>
        <v>2154</v>
      </c>
      <c r="K42" s="182"/>
      <c r="L42" s="182"/>
      <c r="M42" s="182">
        <f>'実質公債費比率（分子）の構造'!N$52</f>
        <v>2144</v>
      </c>
      <c r="N42" s="182"/>
      <c r="O42" s="182"/>
      <c r="P42" s="182">
        <f>'実質公債費比率（分子）の構造'!O$52</f>
        <v>2098</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v>
      </c>
      <c r="C44" s="182"/>
      <c r="D44" s="182"/>
      <c r="E44" s="182">
        <f>'実質公債費比率（分子）の構造'!L$50</f>
        <v>38</v>
      </c>
      <c r="F44" s="182"/>
      <c r="G44" s="182"/>
      <c r="H44" s="182">
        <f>'実質公債費比率（分子）の構造'!M$50</f>
        <v>37</v>
      </c>
      <c r="I44" s="182"/>
      <c r="J44" s="182"/>
      <c r="K44" s="182">
        <f>'実質公債費比率（分子）の構造'!N$50</f>
        <v>19</v>
      </c>
      <c r="L44" s="182"/>
      <c r="M44" s="182"/>
      <c r="N44" s="182">
        <f>'実質公債費比率（分子）の構造'!O$50</f>
        <v>11</v>
      </c>
      <c r="O44" s="182"/>
      <c r="P44" s="182"/>
    </row>
    <row r="45" spans="1:16" x14ac:dyDescent="0.15">
      <c r="A45" s="182" t="s">
        <v>66</v>
      </c>
      <c r="B45" s="182">
        <f>'実質公債費比率（分子）の構造'!K$49</f>
        <v>25</v>
      </c>
      <c r="C45" s="182"/>
      <c r="D45" s="182"/>
      <c r="E45" s="182">
        <f>'実質公債費比率（分子）の構造'!L$49</f>
        <v>26</v>
      </c>
      <c r="F45" s="182"/>
      <c r="G45" s="182"/>
      <c r="H45" s="182">
        <f>'実質公債費比率（分子）の構造'!M$49</f>
        <v>29</v>
      </c>
      <c r="I45" s="182"/>
      <c r="J45" s="182"/>
      <c r="K45" s="182">
        <f>'実質公債費比率（分子）の構造'!N$49</f>
        <v>34</v>
      </c>
      <c r="L45" s="182"/>
      <c r="M45" s="182"/>
      <c r="N45" s="182">
        <f>'実質公債費比率（分子）の構造'!O$49</f>
        <v>38</v>
      </c>
      <c r="O45" s="182"/>
      <c r="P45" s="182"/>
    </row>
    <row r="46" spans="1:16" x14ac:dyDescent="0.15">
      <c r="A46" s="182" t="s">
        <v>67</v>
      </c>
      <c r="B46" s="182">
        <f>'実質公債費比率（分子）の構造'!K$48</f>
        <v>1207</v>
      </c>
      <c r="C46" s="182"/>
      <c r="D46" s="182"/>
      <c r="E46" s="182">
        <f>'実質公債費比率（分子）の構造'!L$48</f>
        <v>1195</v>
      </c>
      <c r="F46" s="182"/>
      <c r="G46" s="182"/>
      <c r="H46" s="182">
        <f>'実質公債費比率（分子）の構造'!M$48</f>
        <v>1145</v>
      </c>
      <c r="I46" s="182"/>
      <c r="J46" s="182"/>
      <c r="K46" s="182">
        <f>'実質公債費比率（分子）の構造'!N$48</f>
        <v>1136</v>
      </c>
      <c r="L46" s="182"/>
      <c r="M46" s="182"/>
      <c r="N46" s="182">
        <f>'実質公債費比率（分子）の構造'!O$48</f>
        <v>1104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1768</v>
      </c>
      <c r="C49" s="182"/>
      <c r="D49" s="182"/>
      <c r="E49" s="182">
        <f>'実質公債費比率（分子）の構造'!L$45</f>
        <v>1755</v>
      </c>
      <c r="F49" s="182"/>
      <c r="G49" s="182"/>
      <c r="H49" s="182">
        <f>'実質公債費比率（分子）の構造'!M$45</f>
        <v>1757</v>
      </c>
      <c r="I49" s="182"/>
      <c r="J49" s="182"/>
      <c r="K49" s="182">
        <f>'実質公債費比率（分子）の構造'!N$45</f>
        <v>1602</v>
      </c>
      <c r="L49" s="182"/>
      <c r="M49" s="182"/>
      <c r="N49" s="182">
        <f>'実質公債費比率（分子）の構造'!O$45</f>
        <v>1617</v>
      </c>
      <c r="O49" s="182"/>
      <c r="P49" s="182"/>
    </row>
    <row r="50" spans="1:16" x14ac:dyDescent="0.15">
      <c r="A50" s="182" t="s">
        <v>71</v>
      </c>
      <c r="B50" s="182" t="e">
        <f>NA()</f>
        <v>#N/A</v>
      </c>
      <c r="C50" s="182">
        <f>IF(ISNUMBER('実質公債費比率（分子）の構造'!K$53),'実質公債費比率（分子）の構造'!K$53,NA())</f>
        <v>835</v>
      </c>
      <c r="D50" s="182" t="e">
        <f>NA()</f>
        <v>#N/A</v>
      </c>
      <c r="E50" s="182" t="e">
        <f>NA()</f>
        <v>#N/A</v>
      </c>
      <c r="F50" s="182">
        <f>IF(ISNUMBER('実質公債費比率（分子）の構造'!L$53),'実質公債費比率（分子）の構造'!L$53,NA())</f>
        <v>846</v>
      </c>
      <c r="G50" s="182" t="e">
        <f>NA()</f>
        <v>#N/A</v>
      </c>
      <c r="H50" s="182" t="e">
        <f>NA()</f>
        <v>#N/A</v>
      </c>
      <c r="I50" s="182">
        <f>IF(ISNUMBER('実質公債費比率（分子）の構造'!M$53),'実質公債費比率（分子）の構造'!M$53,NA())</f>
        <v>814</v>
      </c>
      <c r="J50" s="182" t="e">
        <f>NA()</f>
        <v>#N/A</v>
      </c>
      <c r="K50" s="182" t="e">
        <f>NA()</f>
        <v>#N/A</v>
      </c>
      <c r="L50" s="182">
        <f>IF(ISNUMBER('実質公債費比率（分子）の構造'!N$53),'実質公債費比率（分子）の構造'!N$53,NA())</f>
        <v>647</v>
      </c>
      <c r="M50" s="182" t="e">
        <f>NA()</f>
        <v>#N/A</v>
      </c>
      <c r="N50" s="182" t="e">
        <f>NA()</f>
        <v>#N/A</v>
      </c>
      <c r="O50" s="182">
        <f>IF(ISNUMBER('実質公債費比率（分子）の構造'!O$53),'実質公債費比率（分子）の構造'!O$53,NA())</f>
        <v>672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23751</v>
      </c>
      <c r="E56" s="181"/>
      <c r="F56" s="181"/>
      <c r="G56" s="181">
        <f>'将来負担比率（分子）の構造'!J$52</f>
        <v>23386</v>
      </c>
      <c r="H56" s="181"/>
      <c r="I56" s="181"/>
      <c r="J56" s="181">
        <f>'将来負担比率（分子）の構造'!K$52</f>
        <v>22646</v>
      </c>
      <c r="K56" s="181"/>
      <c r="L56" s="181"/>
      <c r="M56" s="181">
        <f>'将来負担比率（分子）の構造'!L$52</f>
        <v>22740</v>
      </c>
      <c r="N56" s="181"/>
      <c r="O56" s="181"/>
      <c r="P56" s="181">
        <f>'将来負担比率（分子）の構造'!M$52</f>
        <v>21710</v>
      </c>
    </row>
    <row r="57" spans="1:16" x14ac:dyDescent="0.15">
      <c r="A57" s="181" t="s">
        <v>42</v>
      </c>
      <c r="B57" s="181"/>
      <c r="C57" s="181"/>
      <c r="D57" s="181">
        <f>'将来負担比率（分子）の構造'!I$51</f>
        <v>1010</v>
      </c>
      <c r="E57" s="181"/>
      <c r="F57" s="181"/>
      <c r="G57" s="181">
        <f>'将来負担比率（分子）の構造'!J$51</f>
        <v>933</v>
      </c>
      <c r="H57" s="181"/>
      <c r="I57" s="181"/>
      <c r="J57" s="181">
        <f>'将来負担比率（分子）の構造'!K$51</f>
        <v>872</v>
      </c>
      <c r="K57" s="181"/>
      <c r="L57" s="181"/>
      <c r="M57" s="181">
        <f>'将来負担比率（分子）の構造'!L$51</f>
        <v>832</v>
      </c>
      <c r="N57" s="181"/>
      <c r="O57" s="181"/>
      <c r="P57" s="181">
        <f>'将来負担比率（分子）の構造'!M$51</f>
        <v>836</v>
      </c>
    </row>
    <row r="58" spans="1:16" x14ac:dyDescent="0.15">
      <c r="A58" s="181" t="s">
        <v>41</v>
      </c>
      <c r="B58" s="181"/>
      <c r="C58" s="181"/>
      <c r="D58" s="181">
        <f>'将来負担比率（分子）の構造'!I$50</f>
        <v>7199</v>
      </c>
      <c r="E58" s="181"/>
      <c r="F58" s="181"/>
      <c r="G58" s="181">
        <f>'将来負担比率（分子）の構造'!J$50</f>
        <v>6929</v>
      </c>
      <c r="H58" s="181"/>
      <c r="I58" s="181"/>
      <c r="J58" s="181">
        <f>'将来負担比率（分子）の構造'!K$50</f>
        <v>6963</v>
      </c>
      <c r="K58" s="181"/>
      <c r="L58" s="181"/>
      <c r="M58" s="181">
        <f>'将来負担比率（分子）の構造'!L$50</f>
        <v>7476</v>
      </c>
      <c r="N58" s="181"/>
      <c r="O58" s="181"/>
      <c r="P58" s="181">
        <f>'将来負担比率（分子）の構造'!M$50</f>
        <v>7630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2377</v>
      </c>
      <c r="C62" s="181"/>
      <c r="D62" s="181"/>
      <c r="E62" s="181">
        <f>'将来負担比率（分子）の構造'!J$45</f>
        <v>2361</v>
      </c>
      <c r="F62" s="181"/>
      <c r="G62" s="181"/>
      <c r="H62" s="181">
        <f>'将来負担比率（分子）の構造'!K$45</f>
        <v>2228</v>
      </c>
      <c r="I62" s="181"/>
      <c r="J62" s="181"/>
      <c r="K62" s="181">
        <f>'将来負担比率（分子）の構造'!L$45</f>
        <v>2193</v>
      </c>
      <c r="L62" s="181"/>
      <c r="M62" s="181"/>
      <c r="N62" s="181">
        <f>'将来負担比率（分子）の構造'!M$45</f>
        <v>2210</v>
      </c>
      <c r="O62" s="181"/>
      <c r="P62" s="181"/>
    </row>
    <row r="63" spans="1:16" x14ac:dyDescent="0.15">
      <c r="A63" s="181" t="s">
        <v>34</v>
      </c>
      <c r="B63" s="181">
        <f>'将来負担比率（分子）の構造'!I$44</f>
        <v>166</v>
      </c>
      <c r="C63" s="181"/>
      <c r="D63" s="181"/>
      <c r="E63" s="181">
        <f>'将来負担比率（分子）の構造'!J$44</f>
        <v>164</v>
      </c>
      <c r="F63" s="181"/>
      <c r="G63" s="181"/>
      <c r="H63" s="181">
        <f>'将来負担比率（分子）の構造'!K$44</f>
        <v>173</v>
      </c>
      <c r="I63" s="181"/>
      <c r="J63" s="181"/>
      <c r="K63" s="181">
        <f>'将来負担比率（分子）の構造'!L$44</f>
        <v>190</v>
      </c>
      <c r="L63" s="181"/>
      <c r="M63" s="181"/>
      <c r="N63" s="181">
        <f>'将来負担比率（分子）の構造'!M$44</f>
        <v>171</v>
      </c>
      <c r="O63" s="181"/>
      <c r="P63" s="181"/>
    </row>
    <row r="64" spans="1:16" x14ac:dyDescent="0.15">
      <c r="A64" s="181" t="s">
        <v>33</v>
      </c>
      <c r="B64" s="181">
        <f>'将来負担比率（分子）の構造'!I$43</f>
        <v>11269</v>
      </c>
      <c r="C64" s="181"/>
      <c r="D64" s="181"/>
      <c r="E64" s="181">
        <f>'将来負担比率（分子）の構造'!J$43</f>
        <v>10608</v>
      </c>
      <c r="F64" s="181"/>
      <c r="G64" s="181"/>
      <c r="H64" s="181">
        <f>'将来負担比率（分子）の構造'!K$43</f>
        <v>9939</v>
      </c>
      <c r="I64" s="181"/>
      <c r="J64" s="181"/>
      <c r="K64" s="181">
        <f>'将来負担比率（分子）の構造'!L$43</f>
        <v>9213</v>
      </c>
      <c r="L64" s="181"/>
      <c r="M64" s="181"/>
      <c r="N64" s="181">
        <f>'将来負担比率（分子）の構造'!M$43</f>
        <v>8594</v>
      </c>
      <c r="O64" s="181"/>
      <c r="P64" s="181"/>
    </row>
    <row r="65" spans="1:16" x14ac:dyDescent="0.15">
      <c r="A65" s="181" t="s">
        <v>32</v>
      </c>
      <c r="B65" s="181">
        <f>'将来負担比率（分子）の構造'!I$42</f>
        <v>136</v>
      </c>
      <c r="C65" s="181"/>
      <c r="D65" s="181"/>
      <c r="E65" s="181">
        <f>'将来負担比率（分子）の構造'!J$42</f>
        <v>98</v>
      </c>
      <c r="F65" s="181"/>
      <c r="G65" s="181"/>
      <c r="H65" s="181">
        <f>'将来負担比率（分子）の構造'!K$42</f>
        <v>60</v>
      </c>
      <c r="I65" s="181"/>
      <c r="J65" s="181"/>
      <c r="K65" s="181">
        <f>'将来負担比率（分子）の構造'!L$42</f>
        <v>42</v>
      </c>
      <c r="L65" s="181"/>
      <c r="M65" s="181"/>
      <c r="N65" s="181">
        <f>'将来負担比率（分子）の構造'!M$42</f>
        <v>31</v>
      </c>
      <c r="O65" s="181"/>
      <c r="P65" s="181"/>
    </row>
    <row r="66" spans="1:16" x14ac:dyDescent="0.15">
      <c r="A66" s="181" t="s">
        <v>31</v>
      </c>
      <c r="B66" s="181">
        <f>'将来負担比率（分子）の構造'!I$41</f>
        <v>19967</v>
      </c>
      <c r="C66" s="181"/>
      <c r="D66" s="181"/>
      <c r="E66" s="181">
        <f>'将来負担比率（分子）の構造'!J$41</f>
        <v>18956</v>
      </c>
      <c r="F66" s="181"/>
      <c r="G66" s="181"/>
      <c r="H66" s="181">
        <f>'将来負担比率（分子）の構造'!K$41</f>
        <v>18458</v>
      </c>
      <c r="I66" s="181"/>
      <c r="J66" s="181"/>
      <c r="K66" s="181">
        <f>'将来負担比率（分子）の構造'!L$41</f>
        <v>19142</v>
      </c>
      <c r="L66" s="181"/>
      <c r="M66" s="181"/>
      <c r="N66" s="181">
        <f>'将来負担比率（分子）の構造'!M$41</f>
        <v>18532</v>
      </c>
      <c r="O66" s="181"/>
      <c r="P66" s="181"/>
    </row>
    <row r="67" spans="1:16" x14ac:dyDescent="0.15">
      <c r="A67" s="181" t="s">
        <v>75</v>
      </c>
      <c r="B67" s="181" t="e">
        <f>NA()</f>
        <v>#N/A</v>
      </c>
      <c r="C67" s="181">
        <f>IF(ISNUMBER('将来負担比率（分子）の構造'!I$53), IF('将来負担比率（分子）の構造'!I$53 &lt; 0, 0, '将来負担比率（分子）の構造'!I$53), NA())</f>
        <v>1955</v>
      </c>
      <c r="D67" s="181" t="e">
        <f>NA()</f>
        <v>#N/A</v>
      </c>
      <c r="E67" s="181" t="e">
        <f>NA()</f>
        <v>#N/A</v>
      </c>
      <c r="F67" s="181">
        <f>IF(ISNUMBER('将来負担比率（分子）の構造'!J$53), IF('将来負担比率（分子）の構造'!J$53 &lt; 0, 0, '将来負担比率（分子）の構造'!J$53), NA())</f>
        <v>938</v>
      </c>
      <c r="G67" s="181" t="e">
        <f>NA()</f>
        <v>#N/A</v>
      </c>
      <c r="H67" s="181" t="e">
        <f>NA()</f>
        <v>#N/A</v>
      </c>
      <c r="I67" s="181">
        <f>IF(ISNUMBER('将来負担比率（分子）の構造'!K$53), IF('将来負担比率（分子）の構造'!K$53 &lt; 0, 0, '将来負担比率（分子）の構造'!K$53), NA())</f>
        <v>378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5092</v>
      </c>
      <c r="C72" s="185">
        <f>基金残高に係る経年分析!G55</f>
        <v>5096</v>
      </c>
      <c r="D72" s="185">
        <f>基金残高に係る経年分析!H55</f>
        <v>5099</v>
      </c>
    </row>
    <row r="73" spans="1:16" x14ac:dyDescent="0.15">
      <c r="A73" s="184" t="s">
        <v>78</v>
      </c>
      <c r="B73" s="185">
        <f>基金残高に係る経年分析!F56</f>
        <v>347</v>
      </c>
      <c r="C73" s="185">
        <f>基金残高に係る経年分析!G56</f>
        <v>293</v>
      </c>
      <c r="D73" s="185">
        <f>基金残高に係る経年分析!H56</f>
        <v>293</v>
      </c>
    </row>
    <row r="74" spans="1:16" x14ac:dyDescent="0.15">
      <c r="A74" s="184" t="s">
        <v>79</v>
      </c>
      <c r="B74" s="185">
        <f>基金残高に係る経年分析!F57</f>
        <v>1161</v>
      </c>
      <c r="C74" s="185">
        <f>基金残高に係る経年分析!G57</f>
        <v>1705</v>
      </c>
      <c r="D74" s="185">
        <f>基金残高に係る経年分析!H57</f>
        <v>1756</v>
      </c>
    </row>
  </sheetData>
  <sheetProtection algorithmName="SHA-512" hashValue="AIouQvO/EZnrLlVRFnE1KhiXK6Y/SS6dLAB9/Csk7BL2pHjY9jgHOTJiDtIjtMkybCRdbF5cCmhOkKtg66rmxw==" saltValue="3OXG/BYiXz6aMSTk5+nA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31" workbookViewId="0">
      <selection activeCell="AP3" sqref="AP3:CB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4599942</v>
      </c>
      <c r="S5" s="637"/>
      <c r="T5" s="637"/>
      <c r="U5" s="637"/>
      <c r="V5" s="637"/>
      <c r="W5" s="637"/>
      <c r="X5" s="637"/>
      <c r="Y5" s="638"/>
      <c r="Z5" s="639">
        <v>18.2</v>
      </c>
      <c r="AA5" s="639"/>
      <c r="AB5" s="639"/>
      <c r="AC5" s="639"/>
      <c r="AD5" s="640">
        <v>4483596</v>
      </c>
      <c r="AE5" s="640"/>
      <c r="AF5" s="640"/>
      <c r="AG5" s="640"/>
      <c r="AH5" s="640"/>
      <c r="AI5" s="640"/>
      <c r="AJ5" s="640"/>
      <c r="AK5" s="640"/>
      <c r="AL5" s="641">
        <v>38</v>
      </c>
      <c r="AM5" s="642"/>
      <c r="AN5" s="642"/>
      <c r="AO5" s="643"/>
      <c r="AP5" s="633" t="s">
        <v>225</v>
      </c>
      <c r="AQ5" s="634"/>
      <c r="AR5" s="634"/>
      <c r="AS5" s="634"/>
      <c r="AT5" s="634"/>
      <c r="AU5" s="634"/>
      <c r="AV5" s="634"/>
      <c r="AW5" s="634"/>
      <c r="AX5" s="634"/>
      <c r="AY5" s="634"/>
      <c r="AZ5" s="634"/>
      <c r="BA5" s="634"/>
      <c r="BB5" s="634"/>
      <c r="BC5" s="634"/>
      <c r="BD5" s="634"/>
      <c r="BE5" s="634"/>
      <c r="BF5" s="635"/>
      <c r="BG5" s="647">
        <v>4460086</v>
      </c>
      <c r="BH5" s="648"/>
      <c r="BI5" s="648"/>
      <c r="BJ5" s="648"/>
      <c r="BK5" s="648"/>
      <c r="BL5" s="648"/>
      <c r="BM5" s="648"/>
      <c r="BN5" s="649"/>
      <c r="BO5" s="650">
        <v>97</v>
      </c>
      <c r="BP5" s="650"/>
      <c r="BQ5" s="650"/>
      <c r="BR5" s="650"/>
      <c r="BS5" s="651">
        <v>19808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198759</v>
      </c>
      <c r="S6" s="648"/>
      <c r="T6" s="648"/>
      <c r="U6" s="648"/>
      <c r="V6" s="648"/>
      <c r="W6" s="648"/>
      <c r="X6" s="648"/>
      <c r="Y6" s="649"/>
      <c r="Z6" s="650">
        <v>0.8</v>
      </c>
      <c r="AA6" s="650"/>
      <c r="AB6" s="650"/>
      <c r="AC6" s="650"/>
      <c r="AD6" s="651">
        <v>198759</v>
      </c>
      <c r="AE6" s="651"/>
      <c r="AF6" s="651"/>
      <c r="AG6" s="651"/>
      <c r="AH6" s="651"/>
      <c r="AI6" s="651"/>
      <c r="AJ6" s="651"/>
      <c r="AK6" s="651"/>
      <c r="AL6" s="652">
        <v>1.7</v>
      </c>
      <c r="AM6" s="653"/>
      <c r="AN6" s="653"/>
      <c r="AO6" s="654"/>
      <c r="AP6" s="644" t="s">
        <v>230</v>
      </c>
      <c r="AQ6" s="645"/>
      <c r="AR6" s="645"/>
      <c r="AS6" s="645"/>
      <c r="AT6" s="645"/>
      <c r="AU6" s="645"/>
      <c r="AV6" s="645"/>
      <c r="AW6" s="645"/>
      <c r="AX6" s="645"/>
      <c r="AY6" s="645"/>
      <c r="AZ6" s="645"/>
      <c r="BA6" s="645"/>
      <c r="BB6" s="645"/>
      <c r="BC6" s="645"/>
      <c r="BD6" s="645"/>
      <c r="BE6" s="645"/>
      <c r="BF6" s="646"/>
      <c r="BG6" s="647">
        <v>4460086</v>
      </c>
      <c r="BH6" s="648"/>
      <c r="BI6" s="648"/>
      <c r="BJ6" s="648"/>
      <c r="BK6" s="648"/>
      <c r="BL6" s="648"/>
      <c r="BM6" s="648"/>
      <c r="BN6" s="649"/>
      <c r="BO6" s="650">
        <v>97</v>
      </c>
      <c r="BP6" s="650"/>
      <c r="BQ6" s="650"/>
      <c r="BR6" s="650"/>
      <c r="BS6" s="651">
        <v>19808</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144346</v>
      </c>
      <c r="CS6" s="648"/>
      <c r="CT6" s="648"/>
      <c r="CU6" s="648"/>
      <c r="CV6" s="648"/>
      <c r="CW6" s="648"/>
      <c r="CX6" s="648"/>
      <c r="CY6" s="649"/>
      <c r="CZ6" s="641">
        <v>0.7</v>
      </c>
      <c r="DA6" s="642"/>
      <c r="DB6" s="642"/>
      <c r="DC6" s="661"/>
      <c r="DD6" s="656" t="s">
        <v>127</v>
      </c>
      <c r="DE6" s="648"/>
      <c r="DF6" s="648"/>
      <c r="DG6" s="648"/>
      <c r="DH6" s="648"/>
      <c r="DI6" s="648"/>
      <c r="DJ6" s="648"/>
      <c r="DK6" s="648"/>
      <c r="DL6" s="648"/>
      <c r="DM6" s="648"/>
      <c r="DN6" s="648"/>
      <c r="DO6" s="648"/>
      <c r="DP6" s="649"/>
      <c r="DQ6" s="656">
        <v>144346</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2762</v>
      </c>
      <c r="S7" s="648"/>
      <c r="T7" s="648"/>
      <c r="U7" s="648"/>
      <c r="V7" s="648"/>
      <c r="W7" s="648"/>
      <c r="X7" s="648"/>
      <c r="Y7" s="649"/>
      <c r="Z7" s="650">
        <v>0</v>
      </c>
      <c r="AA7" s="650"/>
      <c r="AB7" s="650"/>
      <c r="AC7" s="650"/>
      <c r="AD7" s="651">
        <v>2762</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1512079</v>
      </c>
      <c r="BH7" s="648"/>
      <c r="BI7" s="648"/>
      <c r="BJ7" s="648"/>
      <c r="BK7" s="648"/>
      <c r="BL7" s="648"/>
      <c r="BM7" s="648"/>
      <c r="BN7" s="649"/>
      <c r="BO7" s="650">
        <v>32.9</v>
      </c>
      <c r="BP7" s="650"/>
      <c r="BQ7" s="650"/>
      <c r="BR7" s="650"/>
      <c r="BS7" s="651">
        <v>19808</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4984905</v>
      </c>
      <c r="CS7" s="648"/>
      <c r="CT7" s="648"/>
      <c r="CU7" s="648"/>
      <c r="CV7" s="648"/>
      <c r="CW7" s="648"/>
      <c r="CX7" s="648"/>
      <c r="CY7" s="649"/>
      <c r="CZ7" s="650">
        <v>22.5</v>
      </c>
      <c r="DA7" s="650"/>
      <c r="DB7" s="650"/>
      <c r="DC7" s="650"/>
      <c r="DD7" s="656">
        <v>67621</v>
      </c>
      <c r="DE7" s="648"/>
      <c r="DF7" s="648"/>
      <c r="DG7" s="648"/>
      <c r="DH7" s="648"/>
      <c r="DI7" s="648"/>
      <c r="DJ7" s="648"/>
      <c r="DK7" s="648"/>
      <c r="DL7" s="648"/>
      <c r="DM7" s="648"/>
      <c r="DN7" s="648"/>
      <c r="DO7" s="648"/>
      <c r="DP7" s="649"/>
      <c r="DQ7" s="656">
        <v>1456905</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12414</v>
      </c>
      <c r="S8" s="648"/>
      <c r="T8" s="648"/>
      <c r="U8" s="648"/>
      <c r="V8" s="648"/>
      <c r="W8" s="648"/>
      <c r="X8" s="648"/>
      <c r="Y8" s="649"/>
      <c r="Z8" s="650">
        <v>0</v>
      </c>
      <c r="AA8" s="650"/>
      <c r="AB8" s="650"/>
      <c r="AC8" s="650"/>
      <c r="AD8" s="651">
        <v>12414</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57953</v>
      </c>
      <c r="BH8" s="648"/>
      <c r="BI8" s="648"/>
      <c r="BJ8" s="648"/>
      <c r="BK8" s="648"/>
      <c r="BL8" s="648"/>
      <c r="BM8" s="648"/>
      <c r="BN8" s="649"/>
      <c r="BO8" s="650">
        <v>1.3</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4830577</v>
      </c>
      <c r="CS8" s="648"/>
      <c r="CT8" s="648"/>
      <c r="CU8" s="648"/>
      <c r="CV8" s="648"/>
      <c r="CW8" s="648"/>
      <c r="CX8" s="648"/>
      <c r="CY8" s="649"/>
      <c r="CZ8" s="650">
        <v>21.8</v>
      </c>
      <c r="DA8" s="650"/>
      <c r="DB8" s="650"/>
      <c r="DC8" s="650"/>
      <c r="DD8" s="656">
        <v>250743</v>
      </c>
      <c r="DE8" s="648"/>
      <c r="DF8" s="648"/>
      <c r="DG8" s="648"/>
      <c r="DH8" s="648"/>
      <c r="DI8" s="648"/>
      <c r="DJ8" s="648"/>
      <c r="DK8" s="648"/>
      <c r="DL8" s="648"/>
      <c r="DM8" s="648"/>
      <c r="DN8" s="648"/>
      <c r="DO8" s="648"/>
      <c r="DP8" s="649"/>
      <c r="DQ8" s="656">
        <v>2764762</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13795</v>
      </c>
      <c r="S9" s="648"/>
      <c r="T9" s="648"/>
      <c r="U9" s="648"/>
      <c r="V9" s="648"/>
      <c r="W9" s="648"/>
      <c r="X9" s="648"/>
      <c r="Y9" s="649"/>
      <c r="Z9" s="650">
        <v>0.1</v>
      </c>
      <c r="AA9" s="650"/>
      <c r="AB9" s="650"/>
      <c r="AC9" s="650"/>
      <c r="AD9" s="651">
        <v>13795</v>
      </c>
      <c r="AE9" s="651"/>
      <c r="AF9" s="651"/>
      <c r="AG9" s="651"/>
      <c r="AH9" s="651"/>
      <c r="AI9" s="651"/>
      <c r="AJ9" s="651"/>
      <c r="AK9" s="651"/>
      <c r="AL9" s="652">
        <v>0.1</v>
      </c>
      <c r="AM9" s="653"/>
      <c r="AN9" s="653"/>
      <c r="AO9" s="654"/>
      <c r="AP9" s="644" t="s">
        <v>239</v>
      </c>
      <c r="AQ9" s="645"/>
      <c r="AR9" s="645"/>
      <c r="AS9" s="645"/>
      <c r="AT9" s="645"/>
      <c r="AU9" s="645"/>
      <c r="AV9" s="645"/>
      <c r="AW9" s="645"/>
      <c r="AX9" s="645"/>
      <c r="AY9" s="645"/>
      <c r="AZ9" s="645"/>
      <c r="BA9" s="645"/>
      <c r="BB9" s="645"/>
      <c r="BC9" s="645"/>
      <c r="BD9" s="645"/>
      <c r="BE9" s="645"/>
      <c r="BF9" s="646"/>
      <c r="BG9" s="647">
        <v>1239438</v>
      </c>
      <c r="BH9" s="648"/>
      <c r="BI9" s="648"/>
      <c r="BJ9" s="648"/>
      <c r="BK9" s="648"/>
      <c r="BL9" s="648"/>
      <c r="BM9" s="648"/>
      <c r="BN9" s="649"/>
      <c r="BO9" s="650">
        <v>26.9</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1615902</v>
      </c>
      <c r="CS9" s="648"/>
      <c r="CT9" s="648"/>
      <c r="CU9" s="648"/>
      <c r="CV9" s="648"/>
      <c r="CW9" s="648"/>
      <c r="CX9" s="648"/>
      <c r="CY9" s="649"/>
      <c r="CZ9" s="650">
        <v>7.3</v>
      </c>
      <c r="DA9" s="650"/>
      <c r="DB9" s="650"/>
      <c r="DC9" s="650"/>
      <c r="DD9" s="656">
        <v>87654</v>
      </c>
      <c r="DE9" s="648"/>
      <c r="DF9" s="648"/>
      <c r="DG9" s="648"/>
      <c r="DH9" s="648"/>
      <c r="DI9" s="648"/>
      <c r="DJ9" s="648"/>
      <c r="DK9" s="648"/>
      <c r="DL9" s="648"/>
      <c r="DM9" s="648"/>
      <c r="DN9" s="648"/>
      <c r="DO9" s="648"/>
      <c r="DP9" s="649"/>
      <c r="DQ9" s="656">
        <v>1114557</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242</v>
      </c>
      <c r="AE10" s="651"/>
      <c r="AF10" s="651"/>
      <c r="AG10" s="651"/>
      <c r="AH10" s="651"/>
      <c r="AI10" s="651"/>
      <c r="AJ10" s="651"/>
      <c r="AK10" s="651"/>
      <c r="AL10" s="652" t="s">
        <v>127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123831</v>
      </c>
      <c r="BH10" s="648"/>
      <c r="BI10" s="648"/>
      <c r="BJ10" s="648"/>
      <c r="BK10" s="648"/>
      <c r="BL10" s="648"/>
      <c r="BM10" s="648"/>
      <c r="BN10" s="649"/>
      <c r="BO10" s="650">
        <v>2.7</v>
      </c>
      <c r="BP10" s="650"/>
      <c r="BQ10" s="650"/>
      <c r="BR10" s="650"/>
      <c r="BS10" s="656" t="s">
        <v>127</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11003</v>
      </c>
      <c r="CS10" s="648"/>
      <c r="CT10" s="648"/>
      <c r="CU10" s="648"/>
      <c r="CV10" s="648"/>
      <c r="CW10" s="648"/>
      <c r="CX10" s="648"/>
      <c r="CY10" s="649"/>
      <c r="CZ10" s="650">
        <v>0</v>
      </c>
      <c r="DA10" s="650"/>
      <c r="DB10" s="650"/>
      <c r="DC10" s="650"/>
      <c r="DD10" s="656" t="s">
        <v>127</v>
      </c>
      <c r="DE10" s="648"/>
      <c r="DF10" s="648"/>
      <c r="DG10" s="648"/>
      <c r="DH10" s="648"/>
      <c r="DI10" s="648"/>
      <c r="DJ10" s="648"/>
      <c r="DK10" s="648"/>
      <c r="DL10" s="648"/>
      <c r="DM10" s="648"/>
      <c r="DN10" s="648"/>
      <c r="DO10" s="648"/>
      <c r="DP10" s="649"/>
      <c r="DQ10" s="656">
        <v>7755</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729804</v>
      </c>
      <c r="S11" s="648"/>
      <c r="T11" s="648"/>
      <c r="U11" s="648"/>
      <c r="V11" s="648"/>
      <c r="W11" s="648"/>
      <c r="X11" s="648"/>
      <c r="Y11" s="649"/>
      <c r="Z11" s="652">
        <v>2.9</v>
      </c>
      <c r="AA11" s="653"/>
      <c r="AB11" s="653"/>
      <c r="AC11" s="665"/>
      <c r="AD11" s="656">
        <v>729804</v>
      </c>
      <c r="AE11" s="648"/>
      <c r="AF11" s="648"/>
      <c r="AG11" s="648"/>
      <c r="AH11" s="648"/>
      <c r="AI11" s="648"/>
      <c r="AJ11" s="648"/>
      <c r="AK11" s="649"/>
      <c r="AL11" s="652">
        <v>6.2</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90857</v>
      </c>
      <c r="BH11" s="648"/>
      <c r="BI11" s="648"/>
      <c r="BJ11" s="648"/>
      <c r="BK11" s="648"/>
      <c r="BL11" s="648"/>
      <c r="BM11" s="648"/>
      <c r="BN11" s="649"/>
      <c r="BO11" s="650">
        <v>2</v>
      </c>
      <c r="BP11" s="650"/>
      <c r="BQ11" s="650"/>
      <c r="BR11" s="650"/>
      <c r="BS11" s="656">
        <v>19808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1138080</v>
      </c>
      <c r="CS11" s="648"/>
      <c r="CT11" s="648"/>
      <c r="CU11" s="648"/>
      <c r="CV11" s="648"/>
      <c r="CW11" s="648"/>
      <c r="CX11" s="648"/>
      <c r="CY11" s="649"/>
      <c r="CZ11" s="650">
        <v>5.0999999999999996</v>
      </c>
      <c r="DA11" s="650"/>
      <c r="DB11" s="650"/>
      <c r="DC11" s="650"/>
      <c r="DD11" s="656">
        <v>358361</v>
      </c>
      <c r="DE11" s="648"/>
      <c r="DF11" s="648"/>
      <c r="DG11" s="648"/>
      <c r="DH11" s="648"/>
      <c r="DI11" s="648"/>
      <c r="DJ11" s="648"/>
      <c r="DK11" s="648"/>
      <c r="DL11" s="648"/>
      <c r="DM11" s="648"/>
      <c r="DN11" s="648"/>
      <c r="DO11" s="648"/>
      <c r="DP11" s="649"/>
      <c r="DQ11" s="656">
        <v>611968</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19006</v>
      </c>
      <c r="S12" s="648"/>
      <c r="T12" s="648"/>
      <c r="U12" s="648"/>
      <c r="V12" s="648"/>
      <c r="W12" s="648"/>
      <c r="X12" s="648"/>
      <c r="Y12" s="649"/>
      <c r="Z12" s="650">
        <v>0.1</v>
      </c>
      <c r="AA12" s="650"/>
      <c r="AB12" s="650"/>
      <c r="AC12" s="650"/>
      <c r="AD12" s="651">
        <v>19006</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2629198</v>
      </c>
      <c r="BH12" s="648"/>
      <c r="BI12" s="648"/>
      <c r="BJ12" s="648"/>
      <c r="BK12" s="648"/>
      <c r="BL12" s="648"/>
      <c r="BM12" s="648"/>
      <c r="BN12" s="649"/>
      <c r="BO12" s="650">
        <v>57.2</v>
      </c>
      <c r="BP12" s="650"/>
      <c r="BQ12" s="650"/>
      <c r="BR12" s="650"/>
      <c r="BS12" s="656" t="s">
        <v>127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918886</v>
      </c>
      <c r="CS12" s="648"/>
      <c r="CT12" s="648"/>
      <c r="CU12" s="648"/>
      <c r="CV12" s="648"/>
      <c r="CW12" s="648"/>
      <c r="CX12" s="648"/>
      <c r="CY12" s="649"/>
      <c r="CZ12" s="650">
        <v>4.0999999999999996</v>
      </c>
      <c r="DA12" s="650"/>
      <c r="DB12" s="650"/>
      <c r="DC12" s="650"/>
      <c r="DD12" s="656">
        <v>159502</v>
      </c>
      <c r="DE12" s="648"/>
      <c r="DF12" s="648"/>
      <c r="DG12" s="648"/>
      <c r="DH12" s="648"/>
      <c r="DI12" s="648"/>
      <c r="DJ12" s="648"/>
      <c r="DK12" s="648"/>
      <c r="DL12" s="648"/>
      <c r="DM12" s="648"/>
      <c r="DN12" s="648"/>
      <c r="DO12" s="648"/>
      <c r="DP12" s="649"/>
      <c r="DQ12" s="656">
        <v>365426</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242</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2612423</v>
      </c>
      <c r="BH13" s="648"/>
      <c r="BI13" s="648"/>
      <c r="BJ13" s="648"/>
      <c r="BK13" s="648"/>
      <c r="BL13" s="648"/>
      <c r="BM13" s="648"/>
      <c r="BN13" s="649"/>
      <c r="BO13" s="650">
        <v>56.8</v>
      </c>
      <c r="BP13" s="650"/>
      <c r="BQ13" s="650"/>
      <c r="BR13" s="650"/>
      <c r="BS13" s="656" t="s">
        <v>242</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3421461</v>
      </c>
      <c r="CS13" s="648"/>
      <c r="CT13" s="648"/>
      <c r="CU13" s="648"/>
      <c r="CV13" s="648"/>
      <c r="CW13" s="648"/>
      <c r="CX13" s="648"/>
      <c r="CY13" s="649"/>
      <c r="CZ13" s="650">
        <v>15.5</v>
      </c>
      <c r="DA13" s="650"/>
      <c r="DB13" s="650"/>
      <c r="DC13" s="650"/>
      <c r="DD13" s="656">
        <v>433952</v>
      </c>
      <c r="DE13" s="648"/>
      <c r="DF13" s="648"/>
      <c r="DG13" s="648"/>
      <c r="DH13" s="648"/>
      <c r="DI13" s="648"/>
      <c r="DJ13" s="648"/>
      <c r="DK13" s="648"/>
      <c r="DL13" s="648"/>
      <c r="DM13" s="648"/>
      <c r="DN13" s="648"/>
      <c r="DO13" s="648"/>
      <c r="DP13" s="649"/>
      <c r="DQ13" s="656">
        <v>2678331</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242</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126341</v>
      </c>
      <c r="BH14" s="648"/>
      <c r="BI14" s="648"/>
      <c r="BJ14" s="648"/>
      <c r="BK14" s="648"/>
      <c r="BL14" s="648"/>
      <c r="BM14" s="648"/>
      <c r="BN14" s="649"/>
      <c r="BO14" s="650">
        <v>2.7</v>
      </c>
      <c r="BP14" s="650"/>
      <c r="BQ14" s="650"/>
      <c r="BR14" s="650"/>
      <c r="BS14" s="656" t="s">
        <v>127</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621436</v>
      </c>
      <c r="CS14" s="648"/>
      <c r="CT14" s="648"/>
      <c r="CU14" s="648"/>
      <c r="CV14" s="648"/>
      <c r="CW14" s="648"/>
      <c r="CX14" s="648"/>
      <c r="CY14" s="649"/>
      <c r="CZ14" s="650">
        <v>2.8</v>
      </c>
      <c r="DA14" s="650"/>
      <c r="DB14" s="650"/>
      <c r="DC14" s="650"/>
      <c r="DD14" s="656">
        <v>24087</v>
      </c>
      <c r="DE14" s="648"/>
      <c r="DF14" s="648"/>
      <c r="DG14" s="648"/>
      <c r="DH14" s="648"/>
      <c r="DI14" s="648"/>
      <c r="DJ14" s="648"/>
      <c r="DK14" s="648"/>
      <c r="DL14" s="648"/>
      <c r="DM14" s="648"/>
      <c r="DN14" s="648"/>
      <c r="DO14" s="648"/>
      <c r="DP14" s="649"/>
      <c r="DQ14" s="656">
        <v>583032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242</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192468</v>
      </c>
      <c r="BH15" s="648"/>
      <c r="BI15" s="648"/>
      <c r="BJ15" s="648"/>
      <c r="BK15" s="648"/>
      <c r="BL15" s="648"/>
      <c r="BM15" s="648"/>
      <c r="BN15" s="649"/>
      <c r="BO15" s="650">
        <v>4.2</v>
      </c>
      <c r="BP15" s="650"/>
      <c r="BQ15" s="650"/>
      <c r="BR15" s="650"/>
      <c r="BS15" s="656" t="s">
        <v>242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2241372</v>
      </c>
      <c r="CS15" s="648"/>
      <c r="CT15" s="648"/>
      <c r="CU15" s="648"/>
      <c r="CV15" s="648"/>
      <c r="CW15" s="648"/>
      <c r="CX15" s="648"/>
      <c r="CY15" s="649"/>
      <c r="CZ15" s="650">
        <v>10.1</v>
      </c>
      <c r="DA15" s="650"/>
      <c r="DB15" s="650"/>
      <c r="DC15" s="650"/>
      <c r="DD15" s="656">
        <v>519944</v>
      </c>
      <c r="DE15" s="648"/>
      <c r="DF15" s="648"/>
      <c r="DG15" s="648"/>
      <c r="DH15" s="648"/>
      <c r="DI15" s="648"/>
      <c r="DJ15" s="648"/>
      <c r="DK15" s="648"/>
      <c r="DL15" s="648"/>
      <c r="DM15" s="648"/>
      <c r="DN15" s="648"/>
      <c r="DO15" s="648"/>
      <c r="DP15" s="649"/>
      <c r="DQ15" s="656">
        <v>1681331</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11814</v>
      </c>
      <c r="S16" s="648"/>
      <c r="T16" s="648"/>
      <c r="U16" s="648"/>
      <c r="V16" s="648"/>
      <c r="W16" s="648"/>
      <c r="X16" s="648"/>
      <c r="Y16" s="649"/>
      <c r="Z16" s="650">
        <v>0</v>
      </c>
      <c r="AA16" s="650"/>
      <c r="AB16" s="650"/>
      <c r="AC16" s="650"/>
      <c r="AD16" s="651">
        <v>11814</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242</v>
      </c>
      <c r="BP16" s="650"/>
      <c r="BQ16" s="650"/>
      <c r="BR16" s="650"/>
      <c r="BS16" s="656" t="s">
        <v>127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599401</v>
      </c>
      <c r="CS16" s="648"/>
      <c r="CT16" s="648"/>
      <c r="CU16" s="648"/>
      <c r="CV16" s="648"/>
      <c r="CW16" s="648"/>
      <c r="CX16" s="648"/>
      <c r="CY16" s="649"/>
      <c r="CZ16" s="650">
        <v>2.7</v>
      </c>
      <c r="DA16" s="650"/>
      <c r="DB16" s="650"/>
      <c r="DC16" s="650"/>
      <c r="DD16" s="656" t="s">
        <v>127</v>
      </c>
      <c r="DE16" s="648"/>
      <c r="DF16" s="648"/>
      <c r="DG16" s="648"/>
      <c r="DH16" s="648"/>
      <c r="DI16" s="648"/>
      <c r="DJ16" s="648"/>
      <c r="DK16" s="648"/>
      <c r="DL16" s="648"/>
      <c r="DM16" s="648"/>
      <c r="DN16" s="648"/>
      <c r="DO16" s="648"/>
      <c r="DP16" s="649"/>
      <c r="DQ16" s="656">
        <v>114840</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29067</v>
      </c>
      <c r="S17" s="648"/>
      <c r="T17" s="648"/>
      <c r="U17" s="648"/>
      <c r="V17" s="648"/>
      <c r="W17" s="648"/>
      <c r="X17" s="648"/>
      <c r="Y17" s="649"/>
      <c r="Z17" s="650">
        <v>0.1</v>
      </c>
      <c r="AA17" s="650"/>
      <c r="AB17" s="650"/>
      <c r="AC17" s="650"/>
      <c r="AD17" s="651">
        <v>29067</v>
      </c>
      <c r="AE17" s="651"/>
      <c r="AF17" s="651"/>
      <c r="AG17" s="651"/>
      <c r="AH17" s="651"/>
      <c r="AI17" s="651"/>
      <c r="AJ17" s="651"/>
      <c r="AK17" s="651"/>
      <c r="AL17" s="652">
        <v>0.2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242</v>
      </c>
      <c r="BP17" s="650"/>
      <c r="BQ17" s="650"/>
      <c r="BR17" s="650"/>
      <c r="BS17" s="656" t="s">
        <v>242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1616903</v>
      </c>
      <c r="CS17" s="648"/>
      <c r="CT17" s="648"/>
      <c r="CU17" s="648"/>
      <c r="CV17" s="648"/>
      <c r="CW17" s="648"/>
      <c r="CX17" s="648"/>
      <c r="CY17" s="649"/>
      <c r="CZ17" s="650">
        <v>7.3</v>
      </c>
      <c r="DA17" s="650"/>
      <c r="DB17" s="650"/>
      <c r="DC17" s="650"/>
      <c r="DD17" s="656" t="s">
        <v>242</v>
      </c>
      <c r="DE17" s="648"/>
      <c r="DF17" s="648"/>
      <c r="DG17" s="648"/>
      <c r="DH17" s="648"/>
      <c r="DI17" s="648"/>
      <c r="DJ17" s="648"/>
      <c r="DK17" s="648"/>
      <c r="DL17" s="648"/>
      <c r="DM17" s="648"/>
      <c r="DN17" s="648"/>
      <c r="DO17" s="648"/>
      <c r="DP17" s="649"/>
      <c r="DQ17" s="656">
        <v>1605501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29381</v>
      </c>
      <c r="S18" s="648"/>
      <c r="T18" s="648"/>
      <c r="U18" s="648"/>
      <c r="V18" s="648"/>
      <c r="W18" s="648"/>
      <c r="X18" s="648"/>
      <c r="Y18" s="649"/>
      <c r="Z18" s="650">
        <v>0.1</v>
      </c>
      <c r="AA18" s="650"/>
      <c r="AB18" s="650"/>
      <c r="AC18" s="650"/>
      <c r="AD18" s="651">
        <v>29381</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242</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660</v>
      </c>
      <c r="CS18" s="648"/>
      <c r="CT18" s="648"/>
      <c r="CU18" s="648"/>
      <c r="CV18" s="648"/>
      <c r="CW18" s="648"/>
      <c r="CX18" s="648"/>
      <c r="CY18" s="649"/>
      <c r="CZ18" s="650">
        <v>0</v>
      </c>
      <c r="DA18" s="650"/>
      <c r="DB18" s="650"/>
      <c r="DC18" s="650"/>
      <c r="DD18" s="656" t="s">
        <v>127</v>
      </c>
      <c r="DE18" s="648"/>
      <c r="DF18" s="648"/>
      <c r="DG18" s="648"/>
      <c r="DH18" s="648"/>
      <c r="DI18" s="648"/>
      <c r="DJ18" s="648"/>
      <c r="DK18" s="648"/>
      <c r="DL18" s="648"/>
      <c r="DM18" s="648"/>
      <c r="DN18" s="648"/>
      <c r="DO18" s="648"/>
      <c r="DP18" s="649"/>
      <c r="DQ18" s="656">
        <v>660</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20943</v>
      </c>
      <c r="S19" s="648"/>
      <c r="T19" s="648"/>
      <c r="U19" s="648"/>
      <c r="V19" s="648"/>
      <c r="W19" s="648"/>
      <c r="X19" s="648"/>
      <c r="Y19" s="649"/>
      <c r="Z19" s="650">
        <v>0.1</v>
      </c>
      <c r="AA19" s="650"/>
      <c r="AB19" s="650"/>
      <c r="AC19" s="650"/>
      <c r="AD19" s="651">
        <v>20943</v>
      </c>
      <c r="AE19" s="651"/>
      <c r="AF19" s="651"/>
      <c r="AG19" s="651"/>
      <c r="AH19" s="651"/>
      <c r="AI19" s="651"/>
      <c r="AJ19" s="651"/>
      <c r="AK19" s="651"/>
      <c r="AL19" s="652">
        <v>0.2</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139856</v>
      </c>
      <c r="BH19" s="648"/>
      <c r="BI19" s="648"/>
      <c r="BJ19" s="648"/>
      <c r="BK19" s="648"/>
      <c r="BL19" s="648"/>
      <c r="BM19" s="648"/>
      <c r="BN19" s="649"/>
      <c r="BO19" s="650">
        <v>3</v>
      </c>
      <c r="BP19" s="650"/>
      <c r="BQ19" s="650"/>
      <c r="BR19" s="650"/>
      <c r="BS19" s="656" t="s">
        <v>127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5671</v>
      </c>
      <c r="S20" s="648"/>
      <c r="T20" s="648"/>
      <c r="U20" s="648"/>
      <c r="V20" s="648"/>
      <c r="W20" s="648"/>
      <c r="X20" s="648"/>
      <c r="Y20" s="649"/>
      <c r="Z20" s="650">
        <v>0</v>
      </c>
      <c r="AA20" s="650"/>
      <c r="AB20" s="650"/>
      <c r="AC20" s="650"/>
      <c r="AD20" s="651">
        <v>5671</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139856</v>
      </c>
      <c r="BH20" s="648"/>
      <c r="BI20" s="648"/>
      <c r="BJ20" s="648"/>
      <c r="BK20" s="648"/>
      <c r="BL20" s="648"/>
      <c r="BM20" s="648"/>
      <c r="BN20" s="649"/>
      <c r="BO20" s="650">
        <v>3</v>
      </c>
      <c r="BP20" s="650"/>
      <c r="BQ20" s="650"/>
      <c r="BR20" s="650"/>
      <c r="BS20" s="656" t="s">
        <v>127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22144932</v>
      </c>
      <c r="CS20" s="648"/>
      <c r="CT20" s="648"/>
      <c r="CU20" s="648"/>
      <c r="CV20" s="648"/>
      <c r="CW20" s="648"/>
      <c r="CX20" s="648"/>
      <c r="CY20" s="649"/>
      <c r="CZ20" s="650">
        <v>100</v>
      </c>
      <c r="DA20" s="650"/>
      <c r="DB20" s="650"/>
      <c r="DC20" s="650"/>
      <c r="DD20" s="656">
        <v>1901864</v>
      </c>
      <c r="DE20" s="648"/>
      <c r="DF20" s="648"/>
      <c r="DG20" s="648"/>
      <c r="DH20" s="648"/>
      <c r="DI20" s="648"/>
      <c r="DJ20" s="648"/>
      <c r="DK20" s="648"/>
      <c r="DL20" s="648"/>
      <c r="DM20" s="648"/>
      <c r="DN20" s="648"/>
      <c r="DO20" s="648"/>
      <c r="DP20" s="649"/>
      <c r="DQ20" s="656">
        <v>13129414</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2767</v>
      </c>
      <c r="S21" s="648"/>
      <c r="T21" s="648"/>
      <c r="U21" s="648"/>
      <c r="V21" s="648"/>
      <c r="W21" s="648"/>
      <c r="X21" s="648"/>
      <c r="Y21" s="649"/>
      <c r="Z21" s="650">
        <v>0</v>
      </c>
      <c r="AA21" s="650"/>
      <c r="AB21" s="650"/>
      <c r="AC21" s="650"/>
      <c r="AD21" s="651">
        <v>2767</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23511</v>
      </c>
      <c r="BH21" s="648"/>
      <c r="BI21" s="648"/>
      <c r="BJ21" s="648"/>
      <c r="BK21" s="648"/>
      <c r="BL21" s="648"/>
      <c r="BM21" s="648"/>
      <c r="BN21" s="649"/>
      <c r="BO21" s="650">
        <v>0.5</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7665856</v>
      </c>
      <c r="S22" s="648"/>
      <c r="T22" s="648"/>
      <c r="U22" s="648"/>
      <c r="V22" s="648"/>
      <c r="W22" s="648"/>
      <c r="X22" s="648"/>
      <c r="Y22" s="649"/>
      <c r="Z22" s="650">
        <v>30.4</v>
      </c>
      <c r="AA22" s="650"/>
      <c r="AB22" s="650"/>
      <c r="AC22" s="650"/>
      <c r="AD22" s="651">
        <v>6146235</v>
      </c>
      <c r="AE22" s="651"/>
      <c r="AF22" s="651"/>
      <c r="AG22" s="651"/>
      <c r="AH22" s="651"/>
      <c r="AI22" s="651"/>
      <c r="AJ22" s="651"/>
      <c r="AK22" s="651"/>
      <c r="AL22" s="652">
        <v>52.2</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6146235</v>
      </c>
      <c r="S23" s="648"/>
      <c r="T23" s="648"/>
      <c r="U23" s="648"/>
      <c r="V23" s="648"/>
      <c r="W23" s="648"/>
      <c r="X23" s="648"/>
      <c r="Y23" s="649"/>
      <c r="Z23" s="650">
        <v>24.4</v>
      </c>
      <c r="AA23" s="650"/>
      <c r="AB23" s="650"/>
      <c r="AC23" s="650"/>
      <c r="AD23" s="651">
        <v>6146235</v>
      </c>
      <c r="AE23" s="651"/>
      <c r="AF23" s="651"/>
      <c r="AG23" s="651"/>
      <c r="AH23" s="651"/>
      <c r="AI23" s="651"/>
      <c r="AJ23" s="651"/>
      <c r="AK23" s="651"/>
      <c r="AL23" s="652">
        <v>52.2</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116345</v>
      </c>
      <c r="BH23" s="648"/>
      <c r="BI23" s="648"/>
      <c r="BJ23" s="648"/>
      <c r="BK23" s="648"/>
      <c r="BL23" s="648"/>
      <c r="BM23" s="648"/>
      <c r="BN23" s="649"/>
      <c r="BO23" s="650">
        <v>2.5</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1519498</v>
      </c>
      <c r="S24" s="648"/>
      <c r="T24" s="648"/>
      <c r="U24" s="648"/>
      <c r="V24" s="648"/>
      <c r="W24" s="648"/>
      <c r="X24" s="648"/>
      <c r="Y24" s="649"/>
      <c r="Z24" s="650">
        <v>6</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242</v>
      </c>
      <c r="BP24" s="650"/>
      <c r="BQ24" s="650"/>
      <c r="BR24" s="650"/>
      <c r="BS24" s="656" t="s">
        <v>127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6620176</v>
      </c>
      <c r="CS24" s="637"/>
      <c r="CT24" s="637"/>
      <c r="CU24" s="637"/>
      <c r="CV24" s="637"/>
      <c r="CW24" s="637"/>
      <c r="CX24" s="637"/>
      <c r="CY24" s="638"/>
      <c r="CZ24" s="641">
        <v>29.9</v>
      </c>
      <c r="DA24" s="642"/>
      <c r="DB24" s="642"/>
      <c r="DC24" s="661"/>
      <c r="DD24" s="683">
        <v>5010665</v>
      </c>
      <c r="DE24" s="637"/>
      <c r="DF24" s="637"/>
      <c r="DG24" s="637"/>
      <c r="DH24" s="637"/>
      <c r="DI24" s="637"/>
      <c r="DJ24" s="637"/>
      <c r="DK24" s="638"/>
      <c r="DL24" s="683">
        <v>4922911</v>
      </c>
      <c r="DM24" s="637"/>
      <c r="DN24" s="637"/>
      <c r="DO24" s="637"/>
      <c r="DP24" s="637"/>
      <c r="DQ24" s="637"/>
      <c r="DR24" s="637"/>
      <c r="DS24" s="637"/>
      <c r="DT24" s="637"/>
      <c r="DU24" s="637"/>
      <c r="DV24" s="638"/>
      <c r="DW24" s="641">
        <v>40.200000000000003</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123</v>
      </c>
      <c r="S25" s="648"/>
      <c r="T25" s="648"/>
      <c r="U25" s="648"/>
      <c r="V25" s="648"/>
      <c r="W25" s="648"/>
      <c r="X25" s="648"/>
      <c r="Y25" s="649"/>
      <c r="Z25" s="650">
        <v>0</v>
      </c>
      <c r="AA25" s="650"/>
      <c r="AB25" s="650"/>
      <c r="AC25" s="650"/>
      <c r="AD25" s="651" t="s">
        <v>127</v>
      </c>
      <c r="AE25" s="651"/>
      <c r="AF25" s="651"/>
      <c r="AG25" s="651"/>
      <c r="AH25" s="651"/>
      <c r="AI25" s="651"/>
      <c r="AJ25" s="651"/>
      <c r="AK25" s="651"/>
      <c r="AL25" s="652" t="s">
        <v>127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242</v>
      </c>
      <c r="BH25" s="648"/>
      <c r="BI25" s="648"/>
      <c r="BJ25" s="648"/>
      <c r="BK25" s="648"/>
      <c r="BL25" s="648"/>
      <c r="BM25" s="648"/>
      <c r="BN25" s="649"/>
      <c r="BO25" s="650" t="s">
        <v>242</v>
      </c>
      <c r="BP25" s="650"/>
      <c r="BQ25" s="650"/>
      <c r="BR25" s="650"/>
      <c r="BS25" s="656" t="s">
        <v>127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2831333</v>
      </c>
      <c r="CS25" s="672"/>
      <c r="CT25" s="672"/>
      <c r="CU25" s="672"/>
      <c r="CV25" s="672"/>
      <c r="CW25" s="672"/>
      <c r="CX25" s="672"/>
      <c r="CY25" s="673"/>
      <c r="CZ25" s="652">
        <v>12.8</v>
      </c>
      <c r="DA25" s="684"/>
      <c r="DB25" s="684"/>
      <c r="DC25" s="686"/>
      <c r="DD25" s="656">
        <v>2681897</v>
      </c>
      <c r="DE25" s="672"/>
      <c r="DF25" s="672"/>
      <c r="DG25" s="672"/>
      <c r="DH25" s="672"/>
      <c r="DI25" s="672"/>
      <c r="DJ25" s="672"/>
      <c r="DK25" s="673"/>
      <c r="DL25" s="656">
        <v>2634249</v>
      </c>
      <c r="DM25" s="672"/>
      <c r="DN25" s="672"/>
      <c r="DO25" s="672"/>
      <c r="DP25" s="672"/>
      <c r="DQ25" s="672"/>
      <c r="DR25" s="672"/>
      <c r="DS25" s="672"/>
      <c r="DT25" s="672"/>
      <c r="DU25" s="672"/>
      <c r="DV25" s="673"/>
      <c r="DW25" s="652">
        <v>21.5</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13312600</v>
      </c>
      <c r="S26" s="648"/>
      <c r="T26" s="648"/>
      <c r="U26" s="648"/>
      <c r="V26" s="648"/>
      <c r="W26" s="648"/>
      <c r="X26" s="648"/>
      <c r="Y26" s="649"/>
      <c r="Z26" s="650">
        <v>52.8</v>
      </c>
      <c r="AA26" s="650"/>
      <c r="AB26" s="650"/>
      <c r="AC26" s="650"/>
      <c r="AD26" s="651">
        <v>11676633</v>
      </c>
      <c r="AE26" s="651"/>
      <c r="AF26" s="651"/>
      <c r="AG26" s="651"/>
      <c r="AH26" s="651"/>
      <c r="AI26" s="651"/>
      <c r="AJ26" s="651"/>
      <c r="AK26" s="651"/>
      <c r="AL26" s="652">
        <v>99.1</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242</v>
      </c>
      <c r="BP26" s="650"/>
      <c r="BQ26" s="650"/>
      <c r="BR26" s="650"/>
      <c r="BS26" s="656" t="s">
        <v>242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1612744</v>
      </c>
      <c r="CS26" s="648"/>
      <c r="CT26" s="648"/>
      <c r="CU26" s="648"/>
      <c r="CV26" s="648"/>
      <c r="CW26" s="648"/>
      <c r="CX26" s="648"/>
      <c r="CY26" s="649"/>
      <c r="CZ26" s="652">
        <v>7.3</v>
      </c>
      <c r="DA26" s="684"/>
      <c r="DB26" s="684"/>
      <c r="DC26" s="686"/>
      <c r="DD26" s="656">
        <v>1523861</v>
      </c>
      <c r="DE26" s="648"/>
      <c r="DF26" s="648"/>
      <c r="DG26" s="648"/>
      <c r="DH26" s="648"/>
      <c r="DI26" s="648"/>
      <c r="DJ26" s="648"/>
      <c r="DK26" s="649"/>
      <c r="DL26" s="656" t="s">
        <v>242</v>
      </c>
      <c r="DM26" s="648"/>
      <c r="DN26" s="648"/>
      <c r="DO26" s="648"/>
      <c r="DP26" s="648"/>
      <c r="DQ26" s="648"/>
      <c r="DR26" s="648"/>
      <c r="DS26" s="648"/>
      <c r="DT26" s="648"/>
      <c r="DU26" s="648"/>
      <c r="DV26" s="649"/>
      <c r="DW26" s="652" t="s">
        <v>242</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3091</v>
      </c>
      <c r="S27" s="648"/>
      <c r="T27" s="648"/>
      <c r="U27" s="648"/>
      <c r="V27" s="648"/>
      <c r="W27" s="648"/>
      <c r="X27" s="648"/>
      <c r="Y27" s="649"/>
      <c r="Z27" s="650">
        <v>0</v>
      </c>
      <c r="AA27" s="650"/>
      <c r="AB27" s="650"/>
      <c r="AC27" s="650"/>
      <c r="AD27" s="651">
        <v>3091</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4599942</v>
      </c>
      <c r="BH27" s="648"/>
      <c r="BI27" s="648"/>
      <c r="BJ27" s="648"/>
      <c r="BK27" s="648"/>
      <c r="BL27" s="648"/>
      <c r="BM27" s="648"/>
      <c r="BN27" s="649"/>
      <c r="BO27" s="650">
        <v>100</v>
      </c>
      <c r="BP27" s="650"/>
      <c r="BQ27" s="650"/>
      <c r="BR27" s="650"/>
      <c r="BS27" s="656">
        <v>19808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2171940</v>
      </c>
      <c r="CS27" s="672"/>
      <c r="CT27" s="672"/>
      <c r="CU27" s="672"/>
      <c r="CV27" s="672"/>
      <c r="CW27" s="672"/>
      <c r="CX27" s="672"/>
      <c r="CY27" s="673"/>
      <c r="CZ27" s="652">
        <v>9.8000000000000007</v>
      </c>
      <c r="DA27" s="684"/>
      <c r="DB27" s="684"/>
      <c r="DC27" s="686"/>
      <c r="DD27" s="656">
        <v>723267</v>
      </c>
      <c r="DE27" s="672"/>
      <c r="DF27" s="672"/>
      <c r="DG27" s="672"/>
      <c r="DH27" s="672"/>
      <c r="DI27" s="672"/>
      <c r="DJ27" s="672"/>
      <c r="DK27" s="673"/>
      <c r="DL27" s="656">
        <v>683161</v>
      </c>
      <c r="DM27" s="672"/>
      <c r="DN27" s="672"/>
      <c r="DO27" s="672"/>
      <c r="DP27" s="672"/>
      <c r="DQ27" s="672"/>
      <c r="DR27" s="672"/>
      <c r="DS27" s="672"/>
      <c r="DT27" s="672"/>
      <c r="DU27" s="672"/>
      <c r="DV27" s="673"/>
      <c r="DW27" s="652">
        <v>5.6</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17232</v>
      </c>
      <c r="S28" s="648"/>
      <c r="T28" s="648"/>
      <c r="U28" s="648"/>
      <c r="V28" s="648"/>
      <c r="W28" s="648"/>
      <c r="X28" s="648"/>
      <c r="Y28" s="649"/>
      <c r="Z28" s="650">
        <v>0.1</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1616903</v>
      </c>
      <c r="CS28" s="648"/>
      <c r="CT28" s="648"/>
      <c r="CU28" s="648"/>
      <c r="CV28" s="648"/>
      <c r="CW28" s="648"/>
      <c r="CX28" s="648"/>
      <c r="CY28" s="649"/>
      <c r="CZ28" s="652">
        <v>7.3</v>
      </c>
      <c r="DA28" s="684"/>
      <c r="DB28" s="684"/>
      <c r="DC28" s="686"/>
      <c r="DD28" s="656">
        <v>1605501</v>
      </c>
      <c r="DE28" s="648"/>
      <c r="DF28" s="648"/>
      <c r="DG28" s="648"/>
      <c r="DH28" s="648"/>
      <c r="DI28" s="648"/>
      <c r="DJ28" s="648"/>
      <c r="DK28" s="649"/>
      <c r="DL28" s="656">
        <v>1605501</v>
      </c>
      <c r="DM28" s="648"/>
      <c r="DN28" s="648"/>
      <c r="DO28" s="648"/>
      <c r="DP28" s="648"/>
      <c r="DQ28" s="648"/>
      <c r="DR28" s="648"/>
      <c r="DS28" s="648"/>
      <c r="DT28" s="648"/>
      <c r="DU28" s="648"/>
      <c r="DV28" s="649"/>
      <c r="DW28" s="652">
        <v>13.1</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176719</v>
      </c>
      <c r="S29" s="648"/>
      <c r="T29" s="648"/>
      <c r="U29" s="648"/>
      <c r="V29" s="648"/>
      <c r="W29" s="648"/>
      <c r="X29" s="648"/>
      <c r="Y29" s="649"/>
      <c r="Z29" s="650">
        <v>0.7</v>
      </c>
      <c r="AA29" s="650"/>
      <c r="AB29" s="650"/>
      <c r="AC29" s="650"/>
      <c r="AD29" s="651">
        <v>21197</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70</v>
      </c>
      <c r="CG29" s="663"/>
      <c r="CH29" s="663"/>
      <c r="CI29" s="663"/>
      <c r="CJ29" s="663"/>
      <c r="CK29" s="663"/>
      <c r="CL29" s="663"/>
      <c r="CM29" s="663"/>
      <c r="CN29" s="663"/>
      <c r="CO29" s="663"/>
      <c r="CP29" s="663"/>
      <c r="CQ29" s="664"/>
      <c r="CR29" s="647">
        <v>1616903</v>
      </c>
      <c r="CS29" s="672"/>
      <c r="CT29" s="672"/>
      <c r="CU29" s="672"/>
      <c r="CV29" s="672"/>
      <c r="CW29" s="672"/>
      <c r="CX29" s="672"/>
      <c r="CY29" s="673"/>
      <c r="CZ29" s="652">
        <v>7.3</v>
      </c>
      <c r="DA29" s="684"/>
      <c r="DB29" s="684"/>
      <c r="DC29" s="686"/>
      <c r="DD29" s="656">
        <v>1605501</v>
      </c>
      <c r="DE29" s="672"/>
      <c r="DF29" s="672"/>
      <c r="DG29" s="672"/>
      <c r="DH29" s="672"/>
      <c r="DI29" s="672"/>
      <c r="DJ29" s="672"/>
      <c r="DK29" s="673"/>
      <c r="DL29" s="656">
        <v>1605501</v>
      </c>
      <c r="DM29" s="672"/>
      <c r="DN29" s="672"/>
      <c r="DO29" s="672"/>
      <c r="DP29" s="672"/>
      <c r="DQ29" s="672"/>
      <c r="DR29" s="672"/>
      <c r="DS29" s="672"/>
      <c r="DT29" s="672"/>
      <c r="DU29" s="672"/>
      <c r="DV29" s="673"/>
      <c r="DW29" s="652">
        <v>13.1</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145687</v>
      </c>
      <c r="S30" s="648"/>
      <c r="T30" s="648"/>
      <c r="U30" s="648"/>
      <c r="V30" s="648"/>
      <c r="W30" s="648"/>
      <c r="X30" s="648"/>
      <c r="Y30" s="649"/>
      <c r="Z30" s="650">
        <v>0.6</v>
      </c>
      <c r="AA30" s="650"/>
      <c r="AB30" s="650"/>
      <c r="AC30" s="650"/>
      <c r="AD30" s="651" t="s">
        <v>127</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1530285</v>
      </c>
      <c r="CS30" s="648"/>
      <c r="CT30" s="648"/>
      <c r="CU30" s="648"/>
      <c r="CV30" s="648"/>
      <c r="CW30" s="648"/>
      <c r="CX30" s="648"/>
      <c r="CY30" s="649"/>
      <c r="CZ30" s="652">
        <v>6.9</v>
      </c>
      <c r="DA30" s="684"/>
      <c r="DB30" s="684"/>
      <c r="DC30" s="686"/>
      <c r="DD30" s="656">
        <v>1518883</v>
      </c>
      <c r="DE30" s="648"/>
      <c r="DF30" s="648"/>
      <c r="DG30" s="648"/>
      <c r="DH30" s="648"/>
      <c r="DI30" s="648"/>
      <c r="DJ30" s="648"/>
      <c r="DK30" s="649"/>
      <c r="DL30" s="656">
        <v>1518883</v>
      </c>
      <c r="DM30" s="648"/>
      <c r="DN30" s="648"/>
      <c r="DO30" s="648"/>
      <c r="DP30" s="648"/>
      <c r="DQ30" s="648"/>
      <c r="DR30" s="648"/>
      <c r="DS30" s="648"/>
      <c r="DT30" s="648"/>
      <c r="DU30" s="648"/>
      <c r="DV30" s="649"/>
      <c r="DW30" s="652">
        <v>12.4</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6075790</v>
      </c>
      <c r="S31" s="648"/>
      <c r="T31" s="648"/>
      <c r="U31" s="648"/>
      <c r="V31" s="648"/>
      <c r="W31" s="648"/>
      <c r="X31" s="648"/>
      <c r="Y31" s="649"/>
      <c r="Z31" s="650">
        <v>24.1</v>
      </c>
      <c r="AA31" s="650"/>
      <c r="AB31" s="650"/>
      <c r="AC31" s="650"/>
      <c r="AD31" s="651" t="s">
        <v>127</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184</v>
      </c>
      <c r="AY31" s="634"/>
      <c r="AZ31" s="634"/>
      <c r="BA31" s="634"/>
      <c r="BB31" s="634"/>
      <c r="BC31" s="634"/>
      <c r="BD31" s="634"/>
      <c r="BE31" s="634"/>
      <c r="BF31" s="635"/>
      <c r="BG31" s="703">
        <v>98.6</v>
      </c>
      <c r="BH31" s="699"/>
      <c r="BI31" s="699"/>
      <c r="BJ31" s="699"/>
      <c r="BK31" s="699"/>
      <c r="BL31" s="699"/>
      <c r="BM31" s="642">
        <v>92.7</v>
      </c>
      <c r="BN31" s="699"/>
      <c r="BO31" s="699"/>
      <c r="BP31" s="699"/>
      <c r="BQ31" s="700"/>
      <c r="BR31" s="703">
        <v>98.9</v>
      </c>
      <c r="BS31" s="699"/>
      <c r="BT31" s="699"/>
      <c r="BU31" s="699"/>
      <c r="BV31" s="699"/>
      <c r="BW31" s="699"/>
      <c r="BX31" s="642">
        <v>91.9</v>
      </c>
      <c r="BY31" s="699"/>
      <c r="BZ31" s="699"/>
      <c r="CA31" s="699"/>
      <c r="CB31" s="700"/>
      <c r="CD31" s="695"/>
      <c r="CE31" s="696"/>
      <c r="CF31" s="662" t="s">
        <v>310</v>
      </c>
      <c r="CG31" s="663"/>
      <c r="CH31" s="663"/>
      <c r="CI31" s="663"/>
      <c r="CJ31" s="663"/>
      <c r="CK31" s="663"/>
      <c r="CL31" s="663"/>
      <c r="CM31" s="663"/>
      <c r="CN31" s="663"/>
      <c r="CO31" s="663"/>
      <c r="CP31" s="663"/>
      <c r="CQ31" s="664"/>
      <c r="CR31" s="647">
        <v>86618</v>
      </c>
      <c r="CS31" s="672"/>
      <c r="CT31" s="672"/>
      <c r="CU31" s="672"/>
      <c r="CV31" s="672"/>
      <c r="CW31" s="672"/>
      <c r="CX31" s="672"/>
      <c r="CY31" s="673"/>
      <c r="CZ31" s="652">
        <v>0.4</v>
      </c>
      <c r="DA31" s="684"/>
      <c r="DB31" s="684"/>
      <c r="DC31" s="686"/>
      <c r="DD31" s="656">
        <v>86618</v>
      </c>
      <c r="DE31" s="672"/>
      <c r="DF31" s="672"/>
      <c r="DG31" s="672"/>
      <c r="DH31" s="672"/>
      <c r="DI31" s="672"/>
      <c r="DJ31" s="672"/>
      <c r="DK31" s="673"/>
      <c r="DL31" s="656">
        <v>86618</v>
      </c>
      <c r="DM31" s="672"/>
      <c r="DN31" s="672"/>
      <c r="DO31" s="672"/>
      <c r="DP31" s="672"/>
      <c r="DQ31" s="672"/>
      <c r="DR31" s="672"/>
      <c r="DS31" s="672"/>
      <c r="DT31" s="672"/>
      <c r="DU31" s="672"/>
      <c r="DV31" s="673"/>
      <c r="DW31" s="652">
        <v>0.7</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v>45820</v>
      </c>
      <c r="S32" s="648"/>
      <c r="T32" s="648"/>
      <c r="U32" s="648"/>
      <c r="V32" s="648"/>
      <c r="W32" s="648"/>
      <c r="X32" s="648"/>
      <c r="Y32" s="649"/>
      <c r="Z32" s="650">
        <v>0.2</v>
      </c>
      <c r="AA32" s="650"/>
      <c r="AB32" s="650"/>
      <c r="AC32" s="650"/>
      <c r="AD32" s="651">
        <v>45820</v>
      </c>
      <c r="AE32" s="651"/>
      <c r="AF32" s="651"/>
      <c r="AG32" s="651"/>
      <c r="AH32" s="651"/>
      <c r="AI32" s="651"/>
      <c r="AJ32" s="651"/>
      <c r="AK32" s="651"/>
      <c r="AL32" s="652">
        <v>0.4</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99.5</v>
      </c>
      <c r="BH32" s="672"/>
      <c r="BI32" s="672"/>
      <c r="BJ32" s="672"/>
      <c r="BK32" s="672"/>
      <c r="BL32" s="672"/>
      <c r="BM32" s="653">
        <v>98.4</v>
      </c>
      <c r="BN32" s="701"/>
      <c r="BO32" s="701"/>
      <c r="BP32" s="701"/>
      <c r="BQ32" s="702"/>
      <c r="BR32" s="713">
        <v>99.7</v>
      </c>
      <c r="BS32" s="672"/>
      <c r="BT32" s="672"/>
      <c r="BU32" s="672"/>
      <c r="BV32" s="672"/>
      <c r="BW32" s="672"/>
      <c r="BX32" s="653">
        <v>98.6</v>
      </c>
      <c r="BY32" s="701"/>
      <c r="BZ32" s="701"/>
      <c r="CA32" s="701"/>
      <c r="CB32" s="702"/>
      <c r="CD32" s="697"/>
      <c r="CE32" s="698"/>
      <c r="CF32" s="662" t="s">
        <v>314</v>
      </c>
      <c r="CG32" s="663"/>
      <c r="CH32" s="663"/>
      <c r="CI32" s="663"/>
      <c r="CJ32" s="663"/>
      <c r="CK32" s="663"/>
      <c r="CL32" s="663"/>
      <c r="CM32" s="663"/>
      <c r="CN32" s="663"/>
      <c r="CO32" s="663"/>
      <c r="CP32" s="663"/>
      <c r="CQ32" s="664"/>
      <c r="CR32" s="647" t="s">
        <v>242</v>
      </c>
      <c r="CS32" s="648"/>
      <c r="CT32" s="648"/>
      <c r="CU32" s="648"/>
      <c r="CV32" s="648"/>
      <c r="CW32" s="648"/>
      <c r="CX32" s="648"/>
      <c r="CY32" s="649"/>
      <c r="CZ32" s="652" t="s">
        <v>242</v>
      </c>
      <c r="DA32" s="684"/>
      <c r="DB32" s="684"/>
      <c r="DC32" s="686"/>
      <c r="DD32" s="656" t="s">
        <v>242</v>
      </c>
      <c r="DE32" s="648"/>
      <c r="DF32" s="648"/>
      <c r="DG32" s="648"/>
      <c r="DH32" s="648"/>
      <c r="DI32" s="648"/>
      <c r="DJ32" s="648"/>
      <c r="DK32" s="649"/>
      <c r="DL32" s="656" t="s">
        <v>127</v>
      </c>
      <c r="DM32" s="648"/>
      <c r="DN32" s="648"/>
      <c r="DO32" s="648"/>
      <c r="DP32" s="648"/>
      <c r="DQ32" s="648"/>
      <c r="DR32" s="648"/>
      <c r="DS32" s="648"/>
      <c r="DT32" s="648"/>
      <c r="DU32" s="648"/>
      <c r="DV32" s="649"/>
      <c r="DW32" s="652" t="s">
        <v>242</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1494315</v>
      </c>
      <c r="S33" s="648"/>
      <c r="T33" s="648"/>
      <c r="U33" s="648"/>
      <c r="V33" s="648"/>
      <c r="W33" s="648"/>
      <c r="X33" s="648"/>
      <c r="Y33" s="649"/>
      <c r="Z33" s="650">
        <v>5.9</v>
      </c>
      <c r="AA33" s="650"/>
      <c r="AB33" s="650"/>
      <c r="AC33" s="650"/>
      <c r="AD33" s="651" t="s">
        <v>242</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97.8</v>
      </c>
      <c r="BH33" s="718"/>
      <c r="BI33" s="718"/>
      <c r="BJ33" s="718"/>
      <c r="BK33" s="718"/>
      <c r="BL33" s="718"/>
      <c r="BM33" s="719">
        <v>88.7</v>
      </c>
      <c r="BN33" s="718"/>
      <c r="BO33" s="718"/>
      <c r="BP33" s="718"/>
      <c r="BQ33" s="720"/>
      <c r="BR33" s="717">
        <v>98.3</v>
      </c>
      <c r="BS33" s="718"/>
      <c r="BT33" s="718"/>
      <c r="BU33" s="718"/>
      <c r="BV33" s="718"/>
      <c r="BW33" s="718"/>
      <c r="BX33" s="719">
        <v>86.9</v>
      </c>
      <c r="BY33" s="718"/>
      <c r="BZ33" s="718"/>
      <c r="CA33" s="718"/>
      <c r="CB33" s="720"/>
      <c r="CD33" s="662" t="s">
        <v>317</v>
      </c>
      <c r="CE33" s="663"/>
      <c r="CF33" s="663"/>
      <c r="CG33" s="663"/>
      <c r="CH33" s="663"/>
      <c r="CI33" s="663"/>
      <c r="CJ33" s="663"/>
      <c r="CK33" s="663"/>
      <c r="CL33" s="663"/>
      <c r="CM33" s="663"/>
      <c r="CN33" s="663"/>
      <c r="CO33" s="663"/>
      <c r="CP33" s="663"/>
      <c r="CQ33" s="664"/>
      <c r="CR33" s="647">
        <v>13023491</v>
      </c>
      <c r="CS33" s="672"/>
      <c r="CT33" s="672"/>
      <c r="CU33" s="672"/>
      <c r="CV33" s="672"/>
      <c r="CW33" s="672"/>
      <c r="CX33" s="672"/>
      <c r="CY33" s="673"/>
      <c r="CZ33" s="652">
        <v>58.8</v>
      </c>
      <c r="DA33" s="684"/>
      <c r="DB33" s="684"/>
      <c r="DC33" s="686"/>
      <c r="DD33" s="656">
        <v>7131128</v>
      </c>
      <c r="DE33" s="672"/>
      <c r="DF33" s="672"/>
      <c r="DG33" s="672"/>
      <c r="DH33" s="672"/>
      <c r="DI33" s="672"/>
      <c r="DJ33" s="672"/>
      <c r="DK33" s="673"/>
      <c r="DL33" s="656">
        <v>4840596</v>
      </c>
      <c r="DM33" s="672"/>
      <c r="DN33" s="672"/>
      <c r="DO33" s="672"/>
      <c r="DP33" s="672"/>
      <c r="DQ33" s="672"/>
      <c r="DR33" s="672"/>
      <c r="DS33" s="672"/>
      <c r="DT33" s="672"/>
      <c r="DU33" s="672"/>
      <c r="DV33" s="673"/>
      <c r="DW33" s="652">
        <v>39.6</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69655</v>
      </c>
      <c r="S34" s="648"/>
      <c r="T34" s="648"/>
      <c r="U34" s="648"/>
      <c r="V34" s="648"/>
      <c r="W34" s="648"/>
      <c r="X34" s="648"/>
      <c r="Y34" s="649"/>
      <c r="Z34" s="650">
        <v>0.3</v>
      </c>
      <c r="AA34" s="650"/>
      <c r="AB34" s="650"/>
      <c r="AC34" s="650"/>
      <c r="AD34" s="651">
        <v>36067</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2914066</v>
      </c>
      <c r="CS34" s="648"/>
      <c r="CT34" s="648"/>
      <c r="CU34" s="648"/>
      <c r="CV34" s="648"/>
      <c r="CW34" s="648"/>
      <c r="CX34" s="648"/>
      <c r="CY34" s="649"/>
      <c r="CZ34" s="652">
        <v>13.2</v>
      </c>
      <c r="DA34" s="684"/>
      <c r="DB34" s="684"/>
      <c r="DC34" s="686"/>
      <c r="DD34" s="656">
        <v>1902439</v>
      </c>
      <c r="DE34" s="648"/>
      <c r="DF34" s="648"/>
      <c r="DG34" s="648"/>
      <c r="DH34" s="648"/>
      <c r="DI34" s="648"/>
      <c r="DJ34" s="648"/>
      <c r="DK34" s="649"/>
      <c r="DL34" s="656">
        <v>1543175</v>
      </c>
      <c r="DM34" s="648"/>
      <c r="DN34" s="648"/>
      <c r="DO34" s="648"/>
      <c r="DP34" s="648"/>
      <c r="DQ34" s="648"/>
      <c r="DR34" s="648"/>
      <c r="DS34" s="648"/>
      <c r="DT34" s="648"/>
      <c r="DU34" s="648"/>
      <c r="DV34" s="649"/>
      <c r="DW34" s="652">
        <v>12.6</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109453</v>
      </c>
      <c r="S35" s="648"/>
      <c r="T35" s="648"/>
      <c r="U35" s="648"/>
      <c r="V35" s="648"/>
      <c r="W35" s="648"/>
      <c r="X35" s="648"/>
      <c r="Y35" s="649"/>
      <c r="Z35" s="650">
        <v>0.4</v>
      </c>
      <c r="AA35" s="650"/>
      <c r="AB35" s="650"/>
      <c r="AC35" s="650"/>
      <c r="AD35" s="651" t="s">
        <v>127</v>
      </c>
      <c r="AE35" s="651"/>
      <c r="AF35" s="651"/>
      <c r="AG35" s="651"/>
      <c r="AH35" s="651"/>
      <c r="AI35" s="651"/>
      <c r="AJ35" s="651"/>
      <c r="AK35" s="651"/>
      <c r="AL35" s="652" t="s">
        <v>242</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1958944</v>
      </c>
      <c r="CS35" s="672"/>
      <c r="CT35" s="672"/>
      <c r="CU35" s="672"/>
      <c r="CV35" s="672"/>
      <c r="CW35" s="672"/>
      <c r="CX35" s="672"/>
      <c r="CY35" s="673"/>
      <c r="CZ35" s="652">
        <v>8.8000000000000007</v>
      </c>
      <c r="DA35" s="684"/>
      <c r="DB35" s="684"/>
      <c r="DC35" s="686"/>
      <c r="DD35" s="656">
        <v>1645114</v>
      </c>
      <c r="DE35" s="672"/>
      <c r="DF35" s="672"/>
      <c r="DG35" s="672"/>
      <c r="DH35" s="672"/>
      <c r="DI35" s="672"/>
      <c r="DJ35" s="672"/>
      <c r="DK35" s="673"/>
      <c r="DL35" s="656">
        <v>866443</v>
      </c>
      <c r="DM35" s="672"/>
      <c r="DN35" s="672"/>
      <c r="DO35" s="672"/>
      <c r="DP35" s="672"/>
      <c r="DQ35" s="672"/>
      <c r="DR35" s="672"/>
      <c r="DS35" s="672"/>
      <c r="DT35" s="672"/>
      <c r="DU35" s="672"/>
      <c r="DV35" s="673"/>
      <c r="DW35" s="652">
        <v>7.1</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106916</v>
      </c>
      <c r="S36" s="648"/>
      <c r="T36" s="648"/>
      <c r="U36" s="648"/>
      <c r="V36" s="648"/>
      <c r="W36" s="648"/>
      <c r="X36" s="648"/>
      <c r="Y36" s="649"/>
      <c r="Z36" s="650">
        <v>0.4</v>
      </c>
      <c r="AA36" s="650"/>
      <c r="AB36" s="650"/>
      <c r="AC36" s="650"/>
      <c r="AD36" s="651" t="s">
        <v>242</v>
      </c>
      <c r="AE36" s="651"/>
      <c r="AF36" s="651"/>
      <c r="AG36" s="651"/>
      <c r="AH36" s="651"/>
      <c r="AI36" s="651"/>
      <c r="AJ36" s="651"/>
      <c r="AK36" s="651"/>
      <c r="AL36" s="652" t="s">
        <v>242</v>
      </c>
      <c r="AM36" s="653"/>
      <c r="AN36" s="653"/>
      <c r="AO36" s="654"/>
      <c r="AP36" s="235"/>
      <c r="AQ36" s="721" t="s">
        <v>325</v>
      </c>
      <c r="AR36" s="722"/>
      <c r="AS36" s="722"/>
      <c r="AT36" s="722"/>
      <c r="AU36" s="722"/>
      <c r="AV36" s="722"/>
      <c r="AW36" s="722"/>
      <c r="AX36" s="722"/>
      <c r="AY36" s="723"/>
      <c r="AZ36" s="636">
        <v>2781383</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232592</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6397452</v>
      </c>
      <c r="CS36" s="648"/>
      <c r="CT36" s="648"/>
      <c r="CU36" s="648"/>
      <c r="CV36" s="648"/>
      <c r="CW36" s="648"/>
      <c r="CX36" s="648"/>
      <c r="CY36" s="649"/>
      <c r="CZ36" s="652">
        <v>28.9</v>
      </c>
      <c r="DA36" s="684"/>
      <c r="DB36" s="684"/>
      <c r="DC36" s="686"/>
      <c r="DD36" s="656">
        <v>2414720</v>
      </c>
      <c r="DE36" s="648"/>
      <c r="DF36" s="648"/>
      <c r="DG36" s="648"/>
      <c r="DH36" s="648"/>
      <c r="DI36" s="648"/>
      <c r="DJ36" s="648"/>
      <c r="DK36" s="649"/>
      <c r="DL36" s="656">
        <v>1358149</v>
      </c>
      <c r="DM36" s="648"/>
      <c r="DN36" s="648"/>
      <c r="DO36" s="648"/>
      <c r="DP36" s="648"/>
      <c r="DQ36" s="648"/>
      <c r="DR36" s="648"/>
      <c r="DS36" s="648"/>
      <c r="DT36" s="648"/>
      <c r="DU36" s="648"/>
      <c r="DV36" s="649"/>
      <c r="DW36" s="652">
        <v>11.1</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2072758</v>
      </c>
      <c r="S37" s="648"/>
      <c r="T37" s="648"/>
      <c r="U37" s="648"/>
      <c r="V37" s="648"/>
      <c r="W37" s="648"/>
      <c r="X37" s="648"/>
      <c r="Y37" s="649"/>
      <c r="Z37" s="650">
        <v>8.1999999999999993</v>
      </c>
      <c r="AA37" s="650"/>
      <c r="AB37" s="650"/>
      <c r="AC37" s="650"/>
      <c r="AD37" s="651" t="s">
        <v>127</v>
      </c>
      <c r="AE37" s="651"/>
      <c r="AF37" s="651"/>
      <c r="AG37" s="651"/>
      <c r="AH37" s="651"/>
      <c r="AI37" s="651"/>
      <c r="AJ37" s="651"/>
      <c r="AK37" s="651"/>
      <c r="AL37" s="652" t="s">
        <v>242</v>
      </c>
      <c r="AM37" s="653"/>
      <c r="AN37" s="653"/>
      <c r="AO37" s="654"/>
      <c r="AQ37" s="725" t="s">
        <v>329</v>
      </c>
      <c r="AR37" s="726"/>
      <c r="AS37" s="726"/>
      <c r="AT37" s="726"/>
      <c r="AU37" s="726"/>
      <c r="AV37" s="726"/>
      <c r="AW37" s="726"/>
      <c r="AX37" s="726"/>
      <c r="AY37" s="727"/>
      <c r="AZ37" s="647">
        <v>985121</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v>198126</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493819</v>
      </c>
      <c r="CS37" s="672"/>
      <c r="CT37" s="672"/>
      <c r="CU37" s="672"/>
      <c r="CV37" s="672"/>
      <c r="CW37" s="672"/>
      <c r="CX37" s="672"/>
      <c r="CY37" s="673"/>
      <c r="CZ37" s="652">
        <v>2.2000000000000002</v>
      </c>
      <c r="DA37" s="684"/>
      <c r="DB37" s="684"/>
      <c r="DC37" s="686"/>
      <c r="DD37" s="656">
        <v>489350</v>
      </c>
      <c r="DE37" s="672"/>
      <c r="DF37" s="672"/>
      <c r="DG37" s="672"/>
      <c r="DH37" s="672"/>
      <c r="DI37" s="672"/>
      <c r="DJ37" s="672"/>
      <c r="DK37" s="673"/>
      <c r="DL37" s="656">
        <v>455585</v>
      </c>
      <c r="DM37" s="672"/>
      <c r="DN37" s="672"/>
      <c r="DO37" s="672"/>
      <c r="DP37" s="672"/>
      <c r="DQ37" s="672"/>
      <c r="DR37" s="672"/>
      <c r="DS37" s="672"/>
      <c r="DT37" s="672"/>
      <c r="DU37" s="672"/>
      <c r="DV37" s="673"/>
      <c r="DW37" s="652">
        <v>3.7</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670212</v>
      </c>
      <c r="S38" s="648"/>
      <c r="T38" s="648"/>
      <c r="U38" s="648"/>
      <c r="V38" s="648"/>
      <c r="W38" s="648"/>
      <c r="X38" s="648"/>
      <c r="Y38" s="649"/>
      <c r="Z38" s="650">
        <v>2.7</v>
      </c>
      <c r="AA38" s="650"/>
      <c r="AB38" s="650"/>
      <c r="AC38" s="650"/>
      <c r="AD38" s="651">
        <v>1153</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265609</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4369</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1302538</v>
      </c>
      <c r="CS38" s="648"/>
      <c r="CT38" s="648"/>
      <c r="CU38" s="648"/>
      <c r="CV38" s="648"/>
      <c r="CW38" s="648"/>
      <c r="CX38" s="648"/>
      <c r="CY38" s="649"/>
      <c r="CZ38" s="652">
        <v>5.9</v>
      </c>
      <c r="DA38" s="684"/>
      <c r="DB38" s="684"/>
      <c r="DC38" s="686"/>
      <c r="DD38" s="656">
        <v>1092353</v>
      </c>
      <c r="DE38" s="648"/>
      <c r="DF38" s="648"/>
      <c r="DG38" s="648"/>
      <c r="DH38" s="648"/>
      <c r="DI38" s="648"/>
      <c r="DJ38" s="648"/>
      <c r="DK38" s="649"/>
      <c r="DL38" s="656">
        <v>1072829</v>
      </c>
      <c r="DM38" s="648"/>
      <c r="DN38" s="648"/>
      <c r="DO38" s="648"/>
      <c r="DP38" s="648"/>
      <c r="DQ38" s="648"/>
      <c r="DR38" s="648"/>
      <c r="DS38" s="648"/>
      <c r="DT38" s="648"/>
      <c r="DU38" s="648"/>
      <c r="DV38" s="649"/>
      <c r="DW38" s="652">
        <v>8.8000000000000007</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921000</v>
      </c>
      <c r="S39" s="648"/>
      <c r="T39" s="648"/>
      <c r="U39" s="648"/>
      <c r="V39" s="648"/>
      <c r="W39" s="648"/>
      <c r="X39" s="648"/>
      <c r="Y39" s="649"/>
      <c r="Z39" s="650">
        <v>3.7</v>
      </c>
      <c r="AA39" s="650"/>
      <c r="AB39" s="650"/>
      <c r="AC39" s="650"/>
      <c r="AD39" s="651" t="s">
        <v>127</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227455</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6711</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154152</v>
      </c>
      <c r="CS39" s="672"/>
      <c r="CT39" s="672"/>
      <c r="CU39" s="672"/>
      <c r="CV39" s="672"/>
      <c r="CW39" s="672"/>
      <c r="CX39" s="672"/>
      <c r="CY39" s="673"/>
      <c r="CZ39" s="652">
        <v>0.7</v>
      </c>
      <c r="DA39" s="684"/>
      <c r="DB39" s="684"/>
      <c r="DC39" s="686"/>
      <c r="DD39" s="656">
        <v>22300</v>
      </c>
      <c r="DE39" s="672"/>
      <c r="DF39" s="672"/>
      <c r="DG39" s="672"/>
      <c r="DH39" s="672"/>
      <c r="DI39" s="672"/>
      <c r="DJ39" s="672"/>
      <c r="DK39" s="673"/>
      <c r="DL39" s="656" t="s">
        <v>242</v>
      </c>
      <c r="DM39" s="672"/>
      <c r="DN39" s="672"/>
      <c r="DO39" s="672"/>
      <c r="DP39" s="672"/>
      <c r="DQ39" s="672"/>
      <c r="DR39" s="672"/>
      <c r="DS39" s="672"/>
      <c r="DT39" s="672"/>
      <c r="DU39" s="672"/>
      <c r="DV39" s="673"/>
      <c r="DW39" s="652" t="s">
        <v>242</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242</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242</v>
      </c>
      <c r="AM40" s="653"/>
      <c r="AN40" s="653"/>
      <c r="AO40" s="654"/>
      <c r="AQ40" s="725" t="s">
        <v>341</v>
      </c>
      <c r="AR40" s="726"/>
      <c r="AS40" s="726"/>
      <c r="AT40" s="726"/>
      <c r="AU40" s="726"/>
      <c r="AV40" s="726"/>
      <c r="AW40" s="726"/>
      <c r="AX40" s="726"/>
      <c r="AY40" s="727"/>
      <c r="AZ40" s="647">
        <v>660</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v>72</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296339</v>
      </c>
      <c r="CS40" s="648"/>
      <c r="CT40" s="648"/>
      <c r="CU40" s="648"/>
      <c r="CV40" s="648"/>
      <c r="CW40" s="648"/>
      <c r="CX40" s="648"/>
      <c r="CY40" s="649"/>
      <c r="CZ40" s="652">
        <v>1.3</v>
      </c>
      <c r="DA40" s="684"/>
      <c r="DB40" s="684"/>
      <c r="DC40" s="686"/>
      <c r="DD40" s="656">
        <v>54202</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242</v>
      </c>
      <c r="AA41" s="650"/>
      <c r="AB41" s="650"/>
      <c r="AC41" s="650"/>
      <c r="AD41" s="651" t="s">
        <v>127</v>
      </c>
      <c r="AE41" s="651"/>
      <c r="AF41" s="651"/>
      <c r="AG41" s="651"/>
      <c r="AH41" s="651"/>
      <c r="AI41" s="651"/>
      <c r="AJ41" s="651"/>
      <c r="AK41" s="651"/>
      <c r="AL41" s="652" t="s">
        <v>242</v>
      </c>
      <c r="AM41" s="653"/>
      <c r="AN41" s="653"/>
      <c r="AO41" s="654"/>
      <c r="AQ41" s="725" t="s">
        <v>346</v>
      </c>
      <c r="AR41" s="726"/>
      <c r="AS41" s="726"/>
      <c r="AT41" s="726"/>
      <c r="AU41" s="726"/>
      <c r="AV41" s="726"/>
      <c r="AW41" s="726"/>
      <c r="AX41" s="726"/>
      <c r="AY41" s="727"/>
      <c r="AZ41" s="647">
        <v>185850</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127</v>
      </c>
      <c r="CS41" s="672"/>
      <c r="CT41" s="672"/>
      <c r="CU41" s="672"/>
      <c r="CV41" s="672"/>
      <c r="CW41" s="672"/>
      <c r="CX41" s="672"/>
      <c r="CY41" s="673"/>
      <c r="CZ41" s="652" t="s">
        <v>127</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450000</v>
      </c>
      <c r="S42" s="648"/>
      <c r="T42" s="648"/>
      <c r="U42" s="648"/>
      <c r="V42" s="648"/>
      <c r="W42" s="648"/>
      <c r="X42" s="648"/>
      <c r="Y42" s="649"/>
      <c r="Z42" s="650">
        <v>1.8</v>
      </c>
      <c r="AA42" s="650"/>
      <c r="AB42" s="650"/>
      <c r="AC42" s="650"/>
      <c r="AD42" s="651" t="s">
        <v>242</v>
      </c>
      <c r="AE42" s="651"/>
      <c r="AF42" s="651"/>
      <c r="AG42" s="651"/>
      <c r="AH42" s="651"/>
      <c r="AI42" s="651"/>
      <c r="AJ42" s="651"/>
      <c r="AK42" s="651"/>
      <c r="AL42" s="652" t="s">
        <v>127</v>
      </c>
      <c r="AM42" s="653"/>
      <c r="AN42" s="653"/>
      <c r="AO42" s="654"/>
      <c r="AQ42" s="746" t="s">
        <v>350</v>
      </c>
      <c r="AR42" s="747"/>
      <c r="AS42" s="747"/>
      <c r="AT42" s="747"/>
      <c r="AU42" s="747"/>
      <c r="AV42" s="747"/>
      <c r="AW42" s="747"/>
      <c r="AX42" s="747"/>
      <c r="AY42" s="748"/>
      <c r="AZ42" s="738">
        <v>1116688</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v>319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2501265</v>
      </c>
      <c r="CS42" s="648"/>
      <c r="CT42" s="648"/>
      <c r="CU42" s="648"/>
      <c r="CV42" s="648"/>
      <c r="CW42" s="648"/>
      <c r="CX42" s="648"/>
      <c r="CY42" s="649"/>
      <c r="CZ42" s="652">
        <v>11.3</v>
      </c>
      <c r="DA42" s="653"/>
      <c r="DB42" s="653"/>
      <c r="DC42" s="665"/>
      <c r="DD42" s="656">
        <v>987621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25221248</v>
      </c>
      <c r="S43" s="739"/>
      <c r="T43" s="739"/>
      <c r="U43" s="739"/>
      <c r="V43" s="739"/>
      <c r="W43" s="739"/>
      <c r="X43" s="739"/>
      <c r="Y43" s="740"/>
      <c r="Z43" s="741">
        <v>100</v>
      </c>
      <c r="AA43" s="741"/>
      <c r="AB43" s="741"/>
      <c r="AC43" s="741"/>
      <c r="AD43" s="742">
        <v>11783961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26390</v>
      </c>
      <c r="CS43" s="672"/>
      <c r="CT43" s="672"/>
      <c r="CU43" s="672"/>
      <c r="CV43" s="672"/>
      <c r="CW43" s="672"/>
      <c r="CX43" s="672"/>
      <c r="CY43" s="673"/>
      <c r="CZ43" s="652">
        <v>0.1</v>
      </c>
      <c r="DA43" s="684"/>
      <c r="DB43" s="684"/>
      <c r="DC43" s="686"/>
      <c r="DD43" s="656">
        <v>26390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1901864</v>
      </c>
      <c r="CS44" s="648"/>
      <c r="CT44" s="648"/>
      <c r="CU44" s="648"/>
      <c r="CV44" s="648"/>
      <c r="CW44" s="648"/>
      <c r="CX44" s="648"/>
      <c r="CY44" s="649"/>
      <c r="CZ44" s="652">
        <v>8.6</v>
      </c>
      <c r="DA44" s="653"/>
      <c r="DB44" s="653"/>
      <c r="DC44" s="665"/>
      <c r="DD44" s="656">
        <v>872781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952267</v>
      </c>
      <c r="CS45" s="672"/>
      <c r="CT45" s="672"/>
      <c r="CU45" s="672"/>
      <c r="CV45" s="672"/>
      <c r="CW45" s="672"/>
      <c r="CX45" s="672"/>
      <c r="CY45" s="673"/>
      <c r="CZ45" s="652">
        <v>4.3</v>
      </c>
      <c r="DA45" s="684"/>
      <c r="DB45" s="684"/>
      <c r="DC45" s="686"/>
      <c r="DD45" s="656">
        <v>275860</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909175</v>
      </c>
      <c r="CS46" s="648"/>
      <c r="CT46" s="648"/>
      <c r="CU46" s="648"/>
      <c r="CV46" s="648"/>
      <c r="CW46" s="648"/>
      <c r="CX46" s="648"/>
      <c r="CY46" s="649"/>
      <c r="CZ46" s="652">
        <v>4.0999999999999996</v>
      </c>
      <c r="DA46" s="653"/>
      <c r="DB46" s="653"/>
      <c r="DC46" s="665"/>
      <c r="DD46" s="656">
        <v>557174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599401</v>
      </c>
      <c r="CS47" s="672"/>
      <c r="CT47" s="672"/>
      <c r="CU47" s="672"/>
      <c r="CV47" s="672"/>
      <c r="CW47" s="672"/>
      <c r="CX47" s="672"/>
      <c r="CY47" s="673"/>
      <c r="CZ47" s="652">
        <v>2.7</v>
      </c>
      <c r="DA47" s="684"/>
      <c r="DB47" s="684"/>
      <c r="DC47" s="686"/>
      <c r="DD47" s="656">
        <v>114840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242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22144932</v>
      </c>
      <c r="CS49" s="718"/>
      <c r="CT49" s="718"/>
      <c r="CU49" s="718"/>
      <c r="CV49" s="718"/>
      <c r="CW49" s="718"/>
      <c r="CX49" s="718"/>
      <c r="CY49" s="749"/>
      <c r="CZ49" s="743">
        <v>100</v>
      </c>
      <c r="DA49" s="750"/>
      <c r="DB49" s="750"/>
      <c r="DC49" s="751"/>
      <c r="DD49" s="752">
        <v>13129414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LuZtGR+B0ZC1HmL2+bz/twq50ZsxMQnfhiwPp1vfyplVgilZRybAo7ahKGafZoRDJqWMttgDC+mDDzCwanOew==" saltValue="I61YgQdeUqlokJ9T7HfFp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T1" zoomScale="70" zoomScaleNormal="25" zoomScaleSheetLayoutView="70" workbookViewId="0">
      <selection activeCell="CH8" sqref="CH8:CL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25308</v>
      </c>
      <c r="R7" s="783"/>
      <c r="S7" s="783"/>
      <c r="T7" s="783"/>
      <c r="U7" s="783"/>
      <c r="V7" s="783">
        <v>22232</v>
      </c>
      <c r="W7" s="783"/>
      <c r="X7" s="783"/>
      <c r="Y7" s="783"/>
      <c r="Z7" s="783"/>
      <c r="AA7" s="783">
        <v>3076</v>
      </c>
      <c r="AB7" s="783"/>
      <c r="AC7" s="783"/>
      <c r="AD7" s="783"/>
      <c r="AE7" s="784"/>
      <c r="AF7" s="785">
        <v>3001</v>
      </c>
      <c r="AG7" s="786"/>
      <c r="AH7" s="786"/>
      <c r="AI7" s="786"/>
      <c r="AJ7" s="787"/>
      <c r="AK7" s="822">
        <v>100</v>
      </c>
      <c r="AL7" s="823"/>
      <c r="AM7" s="823"/>
      <c r="AN7" s="823"/>
      <c r="AO7" s="823"/>
      <c r="AP7" s="823">
        <v>18532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10</v>
      </c>
      <c r="CI7" s="820"/>
      <c r="CJ7" s="820"/>
      <c r="CK7" s="820"/>
      <c r="CL7" s="821"/>
      <c r="CM7" s="819">
        <v>218</v>
      </c>
      <c r="CN7" s="820"/>
      <c r="CO7" s="820"/>
      <c r="CP7" s="820"/>
      <c r="CQ7" s="821"/>
      <c r="CR7" s="819">
        <v>20</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1</v>
      </c>
      <c r="CI8" s="830"/>
      <c r="CJ8" s="830"/>
      <c r="CK8" s="830"/>
      <c r="CL8" s="831"/>
      <c r="CM8" s="829">
        <v>32</v>
      </c>
      <c r="CN8" s="830"/>
      <c r="CO8" s="830"/>
      <c r="CP8" s="830"/>
      <c r="CQ8" s="831"/>
      <c r="CR8" s="829">
        <v>16</v>
      </c>
      <c r="CS8" s="830"/>
      <c r="CT8" s="830"/>
      <c r="CU8" s="830"/>
      <c r="CV8" s="831"/>
      <c r="CW8" s="829">
        <v>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3</v>
      </c>
      <c r="CI9" s="830"/>
      <c r="CJ9" s="830"/>
      <c r="CK9" s="830"/>
      <c r="CL9" s="831"/>
      <c r="CM9" s="829">
        <v>183</v>
      </c>
      <c r="CN9" s="830"/>
      <c r="CO9" s="830"/>
      <c r="CP9" s="830"/>
      <c r="CQ9" s="831"/>
      <c r="CR9" s="829">
        <v>89</v>
      </c>
      <c r="CS9" s="830"/>
      <c r="CT9" s="830"/>
      <c r="CU9" s="830"/>
      <c r="CV9" s="831"/>
      <c r="CW9" s="829">
        <v>0</v>
      </c>
      <c r="CX9" s="830"/>
      <c r="CY9" s="830"/>
      <c r="CZ9" s="830"/>
      <c r="DA9" s="831"/>
      <c r="DB9" s="829">
        <v>0</v>
      </c>
      <c r="DC9" s="830"/>
      <c r="DD9" s="830"/>
      <c r="DE9" s="830"/>
      <c r="DF9" s="831"/>
      <c r="DG9" s="829">
        <v>0</v>
      </c>
      <c r="DH9" s="830"/>
      <c r="DI9" s="830"/>
      <c r="DJ9" s="830"/>
      <c r="DK9" s="831"/>
      <c r="DL9" s="829">
        <v>0</v>
      </c>
      <c r="DM9" s="830"/>
      <c r="DN9" s="830"/>
      <c r="DO9" s="830"/>
      <c r="DP9" s="831"/>
      <c r="DQ9" s="829">
        <v>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0</v>
      </c>
      <c r="CI10" s="830"/>
      <c r="CJ10" s="830"/>
      <c r="CK10" s="830"/>
      <c r="CL10" s="831"/>
      <c r="CM10" s="829">
        <v>18</v>
      </c>
      <c r="CN10" s="830"/>
      <c r="CO10" s="830"/>
      <c r="CP10" s="830"/>
      <c r="CQ10" s="831"/>
      <c r="CR10" s="829">
        <v>5</v>
      </c>
      <c r="CS10" s="830"/>
      <c r="CT10" s="830"/>
      <c r="CU10" s="830"/>
      <c r="CV10" s="831"/>
      <c r="CW10" s="829">
        <v>0</v>
      </c>
      <c r="CX10" s="830"/>
      <c r="CY10" s="830"/>
      <c r="CZ10" s="830"/>
      <c r="DA10" s="831"/>
      <c r="DB10" s="829">
        <v>0</v>
      </c>
      <c r="DC10" s="830"/>
      <c r="DD10" s="830"/>
      <c r="DE10" s="830"/>
      <c r="DF10" s="831"/>
      <c r="DG10" s="829">
        <v>0</v>
      </c>
      <c r="DH10" s="830"/>
      <c r="DI10" s="830"/>
      <c r="DJ10" s="830"/>
      <c r="DK10" s="831"/>
      <c r="DL10" s="829">
        <v>0</v>
      </c>
      <c r="DM10" s="830"/>
      <c r="DN10" s="830"/>
      <c r="DO10" s="830"/>
      <c r="DP10" s="831"/>
      <c r="DQ10" s="829">
        <v>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3001</v>
      </c>
      <c r="AG23" s="842"/>
      <c r="AH23" s="842"/>
      <c r="AI23" s="842"/>
      <c r="AJ23" s="845"/>
      <c r="AK23" s="846"/>
      <c r="AL23" s="847"/>
      <c r="AM23" s="847"/>
      <c r="AN23" s="847"/>
      <c r="AO23" s="847"/>
      <c r="AP23" s="842"/>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3160</v>
      </c>
      <c r="R28" s="871"/>
      <c r="S28" s="871"/>
      <c r="T28" s="871"/>
      <c r="U28" s="871"/>
      <c r="V28" s="871">
        <v>2927</v>
      </c>
      <c r="W28" s="871"/>
      <c r="X28" s="871"/>
      <c r="Y28" s="871"/>
      <c r="Z28" s="871"/>
      <c r="AA28" s="871">
        <v>233</v>
      </c>
      <c r="AB28" s="871"/>
      <c r="AC28" s="871"/>
      <c r="AD28" s="871"/>
      <c r="AE28" s="872"/>
      <c r="AF28" s="873">
        <v>233</v>
      </c>
      <c r="AG28" s="871"/>
      <c r="AH28" s="871"/>
      <c r="AI28" s="871"/>
      <c r="AJ28" s="874"/>
      <c r="AK28" s="875"/>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418</v>
      </c>
      <c r="R29" s="807"/>
      <c r="S29" s="807"/>
      <c r="T29" s="807"/>
      <c r="U29" s="807"/>
      <c r="V29" s="807">
        <v>412</v>
      </c>
      <c r="W29" s="807"/>
      <c r="X29" s="807"/>
      <c r="Y29" s="807"/>
      <c r="Z29" s="807"/>
      <c r="AA29" s="807">
        <v>6</v>
      </c>
      <c r="AB29" s="807"/>
      <c r="AC29" s="807"/>
      <c r="AD29" s="807"/>
      <c r="AE29" s="808"/>
      <c r="AF29" s="809">
        <v>6</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4739</v>
      </c>
      <c r="R30" s="807"/>
      <c r="S30" s="807"/>
      <c r="T30" s="807"/>
      <c r="U30" s="807"/>
      <c r="V30" s="807">
        <v>4510</v>
      </c>
      <c r="W30" s="807"/>
      <c r="X30" s="807"/>
      <c r="Y30" s="807"/>
      <c r="Z30" s="807"/>
      <c r="AA30" s="807">
        <v>229</v>
      </c>
      <c r="AB30" s="807"/>
      <c r="AC30" s="807"/>
      <c r="AD30" s="807"/>
      <c r="AE30" s="808"/>
      <c r="AF30" s="809">
        <v>229</v>
      </c>
      <c r="AG30" s="810"/>
      <c r="AH30" s="810"/>
      <c r="AI30" s="810"/>
      <c r="AJ30" s="811"/>
      <c r="AK30" s="878"/>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813</v>
      </c>
      <c r="R31" s="807"/>
      <c r="S31" s="807"/>
      <c r="T31" s="807"/>
      <c r="U31" s="807"/>
      <c r="V31" s="807">
        <v>764</v>
      </c>
      <c r="W31" s="807"/>
      <c r="X31" s="807"/>
      <c r="Y31" s="807"/>
      <c r="Z31" s="807"/>
      <c r="AA31" s="807">
        <v>49</v>
      </c>
      <c r="AB31" s="807"/>
      <c r="AC31" s="807"/>
      <c r="AD31" s="807"/>
      <c r="AE31" s="808"/>
      <c r="AF31" s="809">
        <v>1215</v>
      </c>
      <c r="AG31" s="810"/>
      <c r="AH31" s="810"/>
      <c r="AI31" s="810"/>
      <c r="AJ31" s="811"/>
      <c r="AK31" s="878">
        <v>1</v>
      </c>
      <c r="AL31" s="879"/>
      <c r="AM31" s="879"/>
      <c r="AN31" s="879"/>
      <c r="AO31" s="879"/>
      <c r="AP31" s="879">
        <v>400</v>
      </c>
      <c r="AQ31" s="879"/>
      <c r="AR31" s="879"/>
      <c r="AS31" s="879"/>
      <c r="AT31" s="879"/>
      <c r="AU31" s="879">
        <v>0</v>
      </c>
      <c r="AV31" s="879"/>
      <c r="AW31" s="879"/>
      <c r="AX31" s="879"/>
      <c r="AY31" s="879"/>
      <c r="AZ31" s="880" t="s">
        <v>588</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772</v>
      </c>
      <c r="R32" s="807"/>
      <c r="S32" s="807"/>
      <c r="T32" s="807"/>
      <c r="U32" s="807"/>
      <c r="V32" s="807">
        <v>747</v>
      </c>
      <c r="W32" s="807"/>
      <c r="X32" s="807"/>
      <c r="Y32" s="807"/>
      <c r="Z32" s="807"/>
      <c r="AA32" s="807">
        <v>25</v>
      </c>
      <c r="AB32" s="807"/>
      <c r="AC32" s="807"/>
      <c r="AD32" s="807"/>
      <c r="AE32" s="808"/>
      <c r="AF32" s="809">
        <v>1511</v>
      </c>
      <c r="AG32" s="810"/>
      <c r="AH32" s="810"/>
      <c r="AI32" s="810"/>
      <c r="AJ32" s="811"/>
      <c r="AK32" s="878">
        <v>208</v>
      </c>
      <c r="AL32" s="879"/>
      <c r="AM32" s="879"/>
      <c r="AN32" s="879"/>
      <c r="AO32" s="879"/>
      <c r="AP32" s="879">
        <v>3988</v>
      </c>
      <c r="AQ32" s="879"/>
      <c r="AR32" s="879"/>
      <c r="AS32" s="879"/>
      <c r="AT32" s="879"/>
      <c r="AU32" s="879">
        <v>174</v>
      </c>
      <c r="AV32" s="879"/>
      <c r="AW32" s="879"/>
      <c r="AX32" s="879"/>
      <c r="AY32" s="879"/>
      <c r="AZ32" s="880" t="s">
        <v>588</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329</v>
      </c>
      <c r="R33" s="807"/>
      <c r="S33" s="807"/>
      <c r="T33" s="807"/>
      <c r="U33" s="807"/>
      <c r="V33" s="807">
        <v>297</v>
      </c>
      <c r="W33" s="807"/>
      <c r="X33" s="807"/>
      <c r="Y33" s="807"/>
      <c r="Z33" s="807"/>
      <c r="AA33" s="807">
        <v>32</v>
      </c>
      <c r="AB33" s="807"/>
      <c r="AC33" s="807"/>
      <c r="AD33" s="807"/>
      <c r="AE33" s="808"/>
      <c r="AF33" s="809">
        <v>37</v>
      </c>
      <c r="AG33" s="810"/>
      <c r="AH33" s="810"/>
      <c r="AI33" s="810"/>
      <c r="AJ33" s="811"/>
      <c r="AK33" s="878">
        <v>142</v>
      </c>
      <c r="AL33" s="879"/>
      <c r="AM33" s="879"/>
      <c r="AN33" s="879"/>
      <c r="AO33" s="879"/>
      <c r="AP33" s="879">
        <v>1390</v>
      </c>
      <c r="AQ33" s="879"/>
      <c r="AR33" s="879"/>
      <c r="AS33" s="879"/>
      <c r="AT33" s="879"/>
      <c r="AU33" s="879">
        <v>0</v>
      </c>
      <c r="AV33" s="879"/>
      <c r="AW33" s="879"/>
      <c r="AX33" s="879"/>
      <c r="AY33" s="879"/>
      <c r="AZ33" s="880" t="s">
        <v>588</v>
      </c>
      <c r="BA33" s="880"/>
      <c r="BB33" s="880"/>
      <c r="BC33" s="880"/>
      <c r="BD33" s="880"/>
      <c r="BE33" s="876" t="s">
        <v>404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408</v>
      </c>
      <c r="C34" s="804"/>
      <c r="D34" s="804"/>
      <c r="E34" s="804"/>
      <c r="F34" s="804"/>
      <c r="G34" s="804"/>
      <c r="H34" s="804"/>
      <c r="I34" s="804"/>
      <c r="J34" s="804"/>
      <c r="K34" s="804"/>
      <c r="L34" s="804"/>
      <c r="M34" s="804"/>
      <c r="N34" s="804"/>
      <c r="O34" s="804"/>
      <c r="P34" s="805"/>
      <c r="Q34" s="806">
        <v>1556</v>
      </c>
      <c r="R34" s="807"/>
      <c r="S34" s="807"/>
      <c r="T34" s="807"/>
      <c r="U34" s="807"/>
      <c r="V34" s="807">
        <v>1210</v>
      </c>
      <c r="W34" s="807"/>
      <c r="X34" s="807"/>
      <c r="Y34" s="807"/>
      <c r="Z34" s="807"/>
      <c r="AA34" s="807">
        <v>346</v>
      </c>
      <c r="AB34" s="807"/>
      <c r="AC34" s="807"/>
      <c r="AD34" s="807"/>
      <c r="AE34" s="808"/>
      <c r="AF34" s="809">
        <v>929</v>
      </c>
      <c r="AG34" s="810"/>
      <c r="AH34" s="810"/>
      <c r="AI34" s="810"/>
      <c r="AJ34" s="811"/>
      <c r="AK34" s="878">
        <v>1556</v>
      </c>
      <c r="AL34" s="879"/>
      <c r="AM34" s="879"/>
      <c r="AN34" s="879"/>
      <c r="AO34" s="879"/>
      <c r="AP34" s="879">
        <v>6523</v>
      </c>
      <c r="AQ34" s="879"/>
      <c r="AR34" s="879"/>
      <c r="AS34" s="879"/>
      <c r="AT34" s="879"/>
      <c r="AU34" s="879">
        <v>764</v>
      </c>
      <c r="AV34" s="879"/>
      <c r="AW34" s="879"/>
      <c r="AX34" s="879"/>
      <c r="AY34" s="879"/>
      <c r="AZ34" s="880" t="s">
        <v>588</v>
      </c>
      <c r="BA34" s="880"/>
      <c r="BB34" s="880"/>
      <c r="BC34" s="880"/>
      <c r="BD34" s="880"/>
      <c r="BE34" s="876" t="s">
        <v>404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409</v>
      </c>
      <c r="C35" s="804"/>
      <c r="D35" s="804"/>
      <c r="E35" s="804"/>
      <c r="F35" s="804"/>
      <c r="G35" s="804"/>
      <c r="H35" s="804"/>
      <c r="I35" s="804"/>
      <c r="J35" s="804"/>
      <c r="K35" s="804"/>
      <c r="L35" s="804"/>
      <c r="M35" s="804"/>
      <c r="N35" s="804"/>
      <c r="O35" s="804"/>
      <c r="P35" s="805"/>
      <c r="Q35" s="806">
        <v>268</v>
      </c>
      <c r="R35" s="807"/>
      <c r="S35" s="807"/>
      <c r="T35" s="807"/>
      <c r="U35" s="807"/>
      <c r="V35" s="807">
        <v>227</v>
      </c>
      <c r="W35" s="807"/>
      <c r="X35" s="807"/>
      <c r="Y35" s="807"/>
      <c r="Z35" s="807"/>
      <c r="AA35" s="807">
        <v>41</v>
      </c>
      <c r="AB35" s="807"/>
      <c r="AC35" s="807"/>
      <c r="AD35" s="807"/>
      <c r="AE35" s="808"/>
      <c r="AF35" s="809">
        <v>27</v>
      </c>
      <c r="AG35" s="810"/>
      <c r="AH35" s="810"/>
      <c r="AI35" s="810"/>
      <c r="AJ35" s="811"/>
      <c r="AK35" s="878">
        <v>165</v>
      </c>
      <c r="AL35" s="879"/>
      <c r="AM35" s="879"/>
      <c r="AN35" s="879"/>
      <c r="AO35" s="879"/>
      <c r="AP35" s="879">
        <v>2110</v>
      </c>
      <c r="AQ35" s="879"/>
      <c r="AR35" s="879"/>
      <c r="AS35" s="879"/>
      <c r="AT35" s="879"/>
      <c r="AU35" s="879">
        <v>216</v>
      </c>
      <c r="AV35" s="879"/>
      <c r="AW35" s="879"/>
      <c r="AX35" s="879"/>
      <c r="AY35" s="879"/>
      <c r="AZ35" s="880" t="s">
        <v>588</v>
      </c>
      <c r="BA35" s="880"/>
      <c r="BB35" s="880"/>
      <c r="BC35" s="880"/>
      <c r="BD35" s="880"/>
      <c r="BE35" s="876" t="s">
        <v>404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410</v>
      </c>
      <c r="C36" s="804"/>
      <c r="D36" s="804"/>
      <c r="E36" s="804"/>
      <c r="F36" s="804"/>
      <c r="G36" s="804"/>
      <c r="H36" s="804"/>
      <c r="I36" s="804"/>
      <c r="J36" s="804"/>
      <c r="K36" s="804"/>
      <c r="L36" s="804"/>
      <c r="M36" s="804"/>
      <c r="N36" s="804"/>
      <c r="O36" s="804"/>
      <c r="P36" s="805"/>
      <c r="Q36" s="806">
        <v>5</v>
      </c>
      <c r="R36" s="807"/>
      <c r="S36" s="807"/>
      <c r="T36" s="807"/>
      <c r="U36" s="807"/>
      <c r="V36" s="807">
        <v>0</v>
      </c>
      <c r="W36" s="807"/>
      <c r="X36" s="807"/>
      <c r="Y36" s="807"/>
      <c r="Z36" s="807"/>
      <c r="AA36" s="807">
        <v>5</v>
      </c>
      <c r="AB36" s="807"/>
      <c r="AC36" s="807"/>
      <c r="AD36" s="807"/>
      <c r="AE36" s="808"/>
      <c r="AF36" s="809">
        <v>118</v>
      </c>
      <c r="AG36" s="810"/>
      <c r="AH36" s="810"/>
      <c r="AI36" s="810"/>
      <c r="AJ36" s="811"/>
      <c r="AK36" s="878">
        <v>0</v>
      </c>
      <c r="AL36" s="879"/>
      <c r="AM36" s="879"/>
      <c r="AN36" s="879"/>
      <c r="AO36" s="879"/>
      <c r="AP36" s="879">
        <v>0</v>
      </c>
      <c r="AQ36" s="879"/>
      <c r="AR36" s="879"/>
      <c r="AS36" s="879"/>
      <c r="AT36" s="879"/>
      <c r="AU36" s="879">
        <v>0</v>
      </c>
      <c r="AV36" s="879"/>
      <c r="AW36" s="879"/>
      <c r="AX36" s="879"/>
      <c r="AY36" s="879"/>
      <c r="AZ36" s="880" t="s">
        <v>588</v>
      </c>
      <c r="BA36" s="880"/>
      <c r="BB36" s="880"/>
      <c r="BC36" s="880"/>
      <c r="BD36" s="880"/>
      <c r="BE36" s="876" t="s">
        <v>411</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4304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127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396</v>
      </c>
      <c r="AL66" s="789"/>
      <c r="AM66" s="789"/>
      <c r="AN66" s="789"/>
      <c r="AO66" s="790"/>
      <c r="AP66" s="765" t="s">
        <v>420</v>
      </c>
      <c r="AQ66" s="766"/>
      <c r="AR66" s="766"/>
      <c r="AS66" s="766"/>
      <c r="AT66" s="767"/>
      <c r="AU66" s="765" t="s">
        <v>421</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589</v>
      </c>
      <c r="C68" s="918"/>
      <c r="D68" s="918"/>
      <c r="E68" s="918"/>
      <c r="F68" s="918"/>
      <c r="G68" s="918"/>
      <c r="H68" s="918"/>
      <c r="I68" s="918"/>
      <c r="J68" s="918"/>
      <c r="K68" s="918"/>
      <c r="L68" s="918"/>
      <c r="M68" s="918"/>
      <c r="N68" s="918"/>
      <c r="O68" s="918"/>
      <c r="P68" s="919"/>
      <c r="Q68" s="920">
        <v>2820</v>
      </c>
      <c r="R68" s="914"/>
      <c r="S68" s="914"/>
      <c r="T68" s="914"/>
      <c r="U68" s="914"/>
      <c r="V68" s="914">
        <v>2806</v>
      </c>
      <c r="W68" s="914"/>
      <c r="X68" s="914"/>
      <c r="Y68" s="914"/>
      <c r="Z68" s="914"/>
      <c r="AA68" s="914">
        <v>14</v>
      </c>
      <c r="AB68" s="914"/>
      <c r="AC68" s="914"/>
      <c r="AD68" s="914"/>
      <c r="AE68" s="914"/>
      <c r="AF68" s="914">
        <v>14</v>
      </c>
      <c r="AG68" s="914"/>
      <c r="AH68" s="914"/>
      <c r="AI68" s="914"/>
      <c r="AJ68" s="914"/>
      <c r="AK68" s="914">
        <v>30</v>
      </c>
      <c r="AL68" s="914"/>
      <c r="AM68" s="914"/>
      <c r="AN68" s="914"/>
      <c r="AO68" s="914"/>
      <c r="AP68" s="914">
        <v>943</v>
      </c>
      <c r="AQ68" s="914"/>
      <c r="AR68" s="914"/>
      <c r="AS68" s="914"/>
      <c r="AT68" s="914"/>
      <c r="AU68" s="914">
        <v>173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590</v>
      </c>
      <c r="C69" s="922"/>
      <c r="D69" s="922"/>
      <c r="E69" s="922"/>
      <c r="F69" s="922"/>
      <c r="G69" s="922"/>
      <c r="H69" s="922"/>
      <c r="I69" s="922"/>
      <c r="J69" s="922"/>
      <c r="K69" s="922"/>
      <c r="L69" s="922"/>
      <c r="M69" s="922"/>
      <c r="N69" s="922"/>
      <c r="O69" s="922"/>
      <c r="P69" s="923"/>
      <c r="Q69" s="924">
        <v>23</v>
      </c>
      <c r="R69" s="879"/>
      <c r="S69" s="879"/>
      <c r="T69" s="879"/>
      <c r="U69" s="879"/>
      <c r="V69" s="879">
        <v>10</v>
      </c>
      <c r="W69" s="879"/>
      <c r="X69" s="879"/>
      <c r="Y69" s="879"/>
      <c r="Z69" s="879"/>
      <c r="AA69" s="879">
        <v>13</v>
      </c>
      <c r="AB69" s="879"/>
      <c r="AC69" s="879"/>
      <c r="AD69" s="879"/>
      <c r="AE69" s="879"/>
      <c r="AF69" s="879">
        <v>13</v>
      </c>
      <c r="AG69" s="879"/>
      <c r="AH69" s="879"/>
      <c r="AI69" s="879"/>
      <c r="AJ69" s="879"/>
      <c r="AK69" s="879" t="s">
        <v>588</v>
      </c>
      <c r="AL69" s="879"/>
      <c r="AM69" s="879"/>
      <c r="AN69" s="879"/>
      <c r="AO69" s="879"/>
      <c r="AP69" s="879">
        <v>50</v>
      </c>
      <c r="AQ69" s="879"/>
      <c r="AR69" s="879"/>
      <c r="AS69" s="879"/>
      <c r="AT69" s="879"/>
      <c r="AU69" s="879" t="s">
        <v>588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591</v>
      </c>
      <c r="C70" s="922"/>
      <c r="D70" s="922"/>
      <c r="E70" s="922"/>
      <c r="F70" s="922"/>
      <c r="G70" s="922"/>
      <c r="H70" s="922"/>
      <c r="I70" s="922"/>
      <c r="J70" s="922"/>
      <c r="K70" s="922"/>
      <c r="L70" s="922"/>
      <c r="M70" s="922"/>
      <c r="N70" s="922"/>
      <c r="O70" s="922"/>
      <c r="P70" s="923"/>
      <c r="Q70" s="924">
        <v>5776</v>
      </c>
      <c r="R70" s="879"/>
      <c r="S70" s="879"/>
      <c r="T70" s="879"/>
      <c r="U70" s="879"/>
      <c r="V70" s="879">
        <v>4844</v>
      </c>
      <c r="W70" s="879"/>
      <c r="X70" s="879"/>
      <c r="Y70" s="879"/>
      <c r="Z70" s="879"/>
      <c r="AA70" s="879">
        <v>932</v>
      </c>
      <c r="AB70" s="879"/>
      <c r="AC70" s="879"/>
      <c r="AD70" s="879"/>
      <c r="AE70" s="879"/>
      <c r="AF70" s="879">
        <v>932</v>
      </c>
      <c r="AG70" s="879"/>
      <c r="AH70" s="879"/>
      <c r="AI70" s="879"/>
      <c r="AJ70" s="879"/>
      <c r="AK70" s="879" t="s">
        <v>598</v>
      </c>
      <c r="AL70" s="879"/>
      <c r="AM70" s="879"/>
      <c r="AN70" s="879"/>
      <c r="AO70" s="879"/>
      <c r="AP70" s="879" t="s">
        <v>598</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592</v>
      </c>
      <c r="C71" s="922"/>
      <c r="D71" s="922"/>
      <c r="E71" s="922"/>
      <c r="F71" s="922"/>
      <c r="G71" s="922"/>
      <c r="H71" s="922"/>
      <c r="I71" s="922"/>
      <c r="J71" s="922"/>
      <c r="K71" s="922"/>
      <c r="L71" s="922"/>
      <c r="M71" s="922"/>
      <c r="N71" s="922"/>
      <c r="O71" s="922"/>
      <c r="P71" s="923"/>
      <c r="Q71" s="924">
        <v>1737</v>
      </c>
      <c r="R71" s="879"/>
      <c r="S71" s="879"/>
      <c r="T71" s="879"/>
      <c r="U71" s="879"/>
      <c r="V71" s="879">
        <v>1733</v>
      </c>
      <c r="W71" s="879"/>
      <c r="X71" s="879"/>
      <c r="Y71" s="879"/>
      <c r="Z71" s="879"/>
      <c r="AA71" s="879">
        <v>5</v>
      </c>
      <c r="AB71" s="879"/>
      <c r="AC71" s="879"/>
      <c r="AD71" s="879"/>
      <c r="AE71" s="879"/>
      <c r="AF71" s="879">
        <v>5</v>
      </c>
      <c r="AG71" s="879"/>
      <c r="AH71" s="879"/>
      <c r="AI71" s="879"/>
      <c r="AJ71" s="879"/>
      <c r="AK71" s="879">
        <v>42</v>
      </c>
      <c r="AL71" s="879"/>
      <c r="AM71" s="879"/>
      <c r="AN71" s="879"/>
      <c r="AO71" s="879"/>
      <c r="AP71" s="879" t="s">
        <v>598</v>
      </c>
      <c r="AQ71" s="879"/>
      <c r="AR71" s="879"/>
      <c r="AS71" s="879"/>
      <c r="AT71" s="879"/>
      <c r="AU71" s="879" t="s">
        <v>588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593</v>
      </c>
      <c r="C72" s="922"/>
      <c r="D72" s="922"/>
      <c r="E72" s="922"/>
      <c r="F72" s="922"/>
      <c r="G72" s="922"/>
      <c r="H72" s="922"/>
      <c r="I72" s="922"/>
      <c r="J72" s="922"/>
      <c r="K72" s="922"/>
      <c r="L72" s="922"/>
      <c r="M72" s="922"/>
      <c r="N72" s="922"/>
      <c r="O72" s="922"/>
      <c r="P72" s="923"/>
      <c r="Q72" s="924">
        <v>3</v>
      </c>
      <c r="R72" s="879"/>
      <c r="S72" s="879"/>
      <c r="T72" s="879"/>
      <c r="U72" s="879"/>
      <c r="V72" s="879">
        <v>2</v>
      </c>
      <c r="W72" s="879"/>
      <c r="X72" s="879"/>
      <c r="Y72" s="879"/>
      <c r="Z72" s="879"/>
      <c r="AA72" s="879">
        <v>1</v>
      </c>
      <c r="AB72" s="879"/>
      <c r="AC72" s="879"/>
      <c r="AD72" s="879"/>
      <c r="AE72" s="879"/>
      <c r="AF72" s="879">
        <v>1</v>
      </c>
      <c r="AG72" s="879"/>
      <c r="AH72" s="879"/>
      <c r="AI72" s="879"/>
      <c r="AJ72" s="879"/>
      <c r="AK72" s="879" t="s">
        <v>598</v>
      </c>
      <c r="AL72" s="879"/>
      <c r="AM72" s="879"/>
      <c r="AN72" s="879"/>
      <c r="AO72" s="879"/>
      <c r="AP72" s="879" t="s">
        <v>598</v>
      </c>
      <c r="AQ72" s="879"/>
      <c r="AR72" s="879"/>
      <c r="AS72" s="879"/>
      <c r="AT72" s="879"/>
      <c r="AU72" s="879" t="s">
        <v>588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594</v>
      </c>
      <c r="C73" s="922"/>
      <c r="D73" s="922"/>
      <c r="E73" s="922"/>
      <c r="F73" s="922"/>
      <c r="G73" s="922"/>
      <c r="H73" s="922"/>
      <c r="I73" s="922"/>
      <c r="J73" s="922"/>
      <c r="K73" s="922"/>
      <c r="L73" s="922"/>
      <c r="M73" s="922"/>
      <c r="N73" s="922"/>
      <c r="O73" s="922"/>
      <c r="P73" s="923"/>
      <c r="Q73" s="924">
        <v>12</v>
      </c>
      <c r="R73" s="879"/>
      <c r="S73" s="879"/>
      <c r="T73" s="879"/>
      <c r="U73" s="879"/>
      <c r="V73" s="879">
        <v>9</v>
      </c>
      <c r="W73" s="879"/>
      <c r="X73" s="879"/>
      <c r="Y73" s="879"/>
      <c r="Z73" s="879"/>
      <c r="AA73" s="879">
        <v>3</v>
      </c>
      <c r="AB73" s="879"/>
      <c r="AC73" s="879"/>
      <c r="AD73" s="879"/>
      <c r="AE73" s="879"/>
      <c r="AF73" s="879">
        <v>3</v>
      </c>
      <c r="AG73" s="879"/>
      <c r="AH73" s="879"/>
      <c r="AI73" s="879"/>
      <c r="AJ73" s="879"/>
      <c r="AK73" s="879" t="s">
        <v>598</v>
      </c>
      <c r="AL73" s="879"/>
      <c r="AM73" s="879"/>
      <c r="AN73" s="879"/>
      <c r="AO73" s="879"/>
      <c r="AP73" s="879" t="s">
        <v>598</v>
      </c>
      <c r="AQ73" s="879"/>
      <c r="AR73" s="879"/>
      <c r="AS73" s="879"/>
      <c r="AT73" s="879"/>
      <c r="AU73" s="879" t="s">
        <v>588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v>1045</v>
      </c>
      <c r="R74" s="879"/>
      <c r="S74" s="879"/>
      <c r="T74" s="879"/>
      <c r="U74" s="879"/>
      <c r="V74" s="879">
        <v>953</v>
      </c>
      <c r="W74" s="879"/>
      <c r="X74" s="879"/>
      <c r="Y74" s="879"/>
      <c r="Z74" s="879"/>
      <c r="AA74" s="879">
        <v>92</v>
      </c>
      <c r="AB74" s="879"/>
      <c r="AC74" s="879"/>
      <c r="AD74" s="879"/>
      <c r="AE74" s="879"/>
      <c r="AF74" s="879">
        <v>92</v>
      </c>
      <c r="AG74" s="879"/>
      <c r="AH74" s="879"/>
      <c r="AI74" s="879"/>
      <c r="AJ74" s="879"/>
      <c r="AK74" s="879">
        <v>506</v>
      </c>
      <c r="AL74" s="879"/>
      <c r="AM74" s="879"/>
      <c r="AN74" s="879"/>
      <c r="AO74" s="879"/>
      <c r="AP74" s="879" t="s">
        <v>598</v>
      </c>
      <c r="AQ74" s="879"/>
      <c r="AR74" s="879"/>
      <c r="AS74" s="879"/>
      <c r="AT74" s="879"/>
      <c r="AU74" s="879" t="s">
        <v>588</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595</v>
      </c>
      <c r="C75" s="922"/>
      <c r="D75" s="922"/>
      <c r="E75" s="922"/>
      <c r="F75" s="922"/>
      <c r="G75" s="922"/>
      <c r="H75" s="922"/>
      <c r="I75" s="922"/>
      <c r="J75" s="922"/>
      <c r="K75" s="922"/>
      <c r="L75" s="922"/>
      <c r="M75" s="922"/>
      <c r="N75" s="922"/>
      <c r="O75" s="922"/>
      <c r="P75" s="923"/>
      <c r="Q75" s="927">
        <v>1079</v>
      </c>
      <c r="R75" s="928"/>
      <c r="S75" s="928"/>
      <c r="T75" s="928"/>
      <c r="U75" s="878"/>
      <c r="V75" s="929">
        <v>1020</v>
      </c>
      <c r="W75" s="928"/>
      <c r="X75" s="928"/>
      <c r="Y75" s="928"/>
      <c r="Z75" s="878"/>
      <c r="AA75" s="929">
        <v>60</v>
      </c>
      <c r="AB75" s="928"/>
      <c r="AC75" s="928"/>
      <c r="AD75" s="928"/>
      <c r="AE75" s="878"/>
      <c r="AF75" s="929">
        <v>60</v>
      </c>
      <c r="AG75" s="928"/>
      <c r="AH75" s="928"/>
      <c r="AI75" s="928"/>
      <c r="AJ75" s="878"/>
      <c r="AK75" s="929" t="s">
        <v>598</v>
      </c>
      <c r="AL75" s="928"/>
      <c r="AM75" s="928"/>
      <c r="AN75" s="928"/>
      <c r="AO75" s="878"/>
      <c r="AP75" s="929" t="s">
        <v>598</v>
      </c>
      <c r="AQ75" s="928"/>
      <c r="AR75" s="928"/>
      <c r="AS75" s="928"/>
      <c r="AT75" s="878"/>
      <c r="AU75" s="879" t="s">
        <v>588</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596</v>
      </c>
      <c r="C76" s="922"/>
      <c r="D76" s="922"/>
      <c r="E76" s="922"/>
      <c r="F76" s="922"/>
      <c r="G76" s="922"/>
      <c r="H76" s="922"/>
      <c r="I76" s="922"/>
      <c r="J76" s="922"/>
      <c r="K76" s="922"/>
      <c r="L76" s="922"/>
      <c r="M76" s="922"/>
      <c r="N76" s="922"/>
      <c r="O76" s="922"/>
      <c r="P76" s="923"/>
      <c r="Q76" s="927">
        <v>274056</v>
      </c>
      <c r="R76" s="928"/>
      <c r="S76" s="928"/>
      <c r="T76" s="928"/>
      <c r="U76" s="878"/>
      <c r="V76" s="929">
        <v>262602</v>
      </c>
      <c r="W76" s="928"/>
      <c r="X76" s="928"/>
      <c r="Y76" s="928"/>
      <c r="Z76" s="878"/>
      <c r="AA76" s="929">
        <v>11455</v>
      </c>
      <c r="AB76" s="928"/>
      <c r="AC76" s="928"/>
      <c r="AD76" s="928"/>
      <c r="AE76" s="878"/>
      <c r="AF76" s="929">
        <v>11455</v>
      </c>
      <c r="AG76" s="928"/>
      <c r="AH76" s="928"/>
      <c r="AI76" s="928"/>
      <c r="AJ76" s="878"/>
      <c r="AK76" s="929">
        <v>900</v>
      </c>
      <c r="AL76" s="928"/>
      <c r="AM76" s="928"/>
      <c r="AN76" s="928"/>
      <c r="AO76" s="878"/>
      <c r="AP76" s="929" t="s">
        <v>598</v>
      </c>
      <c r="AQ76" s="928"/>
      <c r="AR76" s="928"/>
      <c r="AS76" s="928"/>
      <c r="AT76" s="878"/>
      <c r="AU76" s="879" t="s">
        <v>588</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597</v>
      </c>
      <c r="C77" s="922"/>
      <c r="D77" s="922"/>
      <c r="E77" s="922"/>
      <c r="F77" s="922"/>
      <c r="G77" s="922"/>
      <c r="H77" s="922"/>
      <c r="I77" s="922"/>
      <c r="J77" s="922"/>
      <c r="K77" s="922"/>
      <c r="L77" s="922"/>
      <c r="M77" s="922"/>
      <c r="N77" s="922"/>
      <c r="O77" s="922"/>
      <c r="P77" s="923"/>
      <c r="Q77" s="927">
        <v>709</v>
      </c>
      <c r="R77" s="928"/>
      <c r="S77" s="928"/>
      <c r="T77" s="928"/>
      <c r="U77" s="878"/>
      <c r="V77" s="929">
        <v>658</v>
      </c>
      <c r="W77" s="928"/>
      <c r="X77" s="928"/>
      <c r="Y77" s="928"/>
      <c r="Z77" s="878"/>
      <c r="AA77" s="929">
        <v>51</v>
      </c>
      <c r="AB77" s="928"/>
      <c r="AC77" s="928"/>
      <c r="AD77" s="928"/>
      <c r="AE77" s="878"/>
      <c r="AF77" s="929">
        <v>51</v>
      </c>
      <c r="AG77" s="928"/>
      <c r="AH77" s="928"/>
      <c r="AI77" s="928"/>
      <c r="AJ77" s="878"/>
      <c r="AK77" s="929">
        <v>173</v>
      </c>
      <c r="AL77" s="928"/>
      <c r="AM77" s="928"/>
      <c r="AN77" s="928"/>
      <c r="AO77" s="878"/>
      <c r="AP77" s="929" t="s">
        <v>598</v>
      </c>
      <c r="AQ77" s="928"/>
      <c r="AR77" s="928"/>
      <c r="AS77" s="928"/>
      <c r="AT77" s="878"/>
      <c r="AU77" s="879" t="s">
        <v>588</v>
      </c>
      <c r="AV77" s="879"/>
      <c r="AW77" s="879"/>
      <c r="AX77" s="879"/>
      <c r="AY77" s="879"/>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304</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304</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304</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1756656</v>
      </c>
      <c r="AB110" s="950"/>
      <c r="AC110" s="950"/>
      <c r="AD110" s="950"/>
      <c r="AE110" s="951"/>
      <c r="AF110" s="952">
        <v>1602374</v>
      </c>
      <c r="AG110" s="950"/>
      <c r="AH110" s="950"/>
      <c r="AI110" s="950"/>
      <c r="AJ110" s="951"/>
      <c r="AK110" s="952">
        <v>1616903</v>
      </c>
      <c r="AL110" s="950"/>
      <c r="AM110" s="950"/>
      <c r="AN110" s="950"/>
      <c r="AO110" s="951"/>
      <c r="AP110" s="953">
        <v>15.9</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18457837</v>
      </c>
      <c r="BR110" s="985"/>
      <c r="BS110" s="985"/>
      <c r="BT110" s="985"/>
      <c r="BU110" s="985"/>
      <c r="BV110" s="985">
        <v>19141502</v>
      </c>
      <c r="BW110" s="985"/>
      <c r="BX110" s="985"/>
      <c r="BY110" s="985"/>
      <c r="BZ110" s="985"/>
      <c r="CA110" s="985">
        <v>18532217</v>
      </c>
      <c r="CB110" s="985"/>
      <c r="CC110" s="985"/>
      <c r="CD110" s="985"/>
      <c r="CE110" s="985"/>
      <c r="CF110" s="999">
        <v>182</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439</v>
      </c>
      <c r="DH110" s="985"/>
      <c r="DI110" s="985"/>
      <c r="DJ110" s="985"/>
      <c r="DK110" s="985"/>
      <c r="DL110" s="985" t="s">
        <v>440</v>
      </c>
      <c r="DM110" s="985"/>
      <c r="DN110" s="985"/>
      <c r="DO110" s="985"/>
      <c r="DP110" s="985"/>
      <c r="DQ110" s="985" t="s">
        <v>440</v>
      </c>
      <c r="DR110" s="985"/>
      <c r="DS110" s="985"/>
      <c r="DT110" s="985"/>
      <c r="DU110" s="985"/>
      <c r="DV110" s="986" t="s">
        <v>440</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439</v>
      </c>
      <c r="AG111" s="992"/>
      <c r="AH111" s="992"/>
      <c r="AI111" s="992"/>
      <c r="AJ111" s="993"/>
      <c r="AK111" s="994" t="s">
        <v>440</v>
      </c>
      <c r="AL111" s="992"/>
      <c r="AM111" s="992"/>
      <c r="AN111" s="992"/>
      <c r="AO111" s="993"/>
      <c r="AP111" s="995" t="s">
        <v>440</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60195</v>
      </c>
      <c r="BR111" s="978"/>
      <c r="BS111" s="978"/>
      <c r="BT111" s="978"/>
      <c r="BU111" s="978"/>
      <c r="BV111" s="978">
        <v>41658</v>
      </c>
      <c r="BW111" s="978"/>
      <c r="BX111" s="978"/>
      <c r="BY111" s="978"/>
      <c r="BZ111" s="978"/>
      <c r="CA111" s="978">
        <v>30999</v>
      </c>
      <c r="CB111" s="978"/>
      <c r="CC111" s="978"/>
      <c r="CD111" s="978"/>
      <c r="CE111" s="978"/>
      <c r="CF111" s="972">
        <v>0.3</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439</v>
      </c>
      <c r="DH111" s="978"/>
      <c r="DI111" s="978"/>
      <c r="DJ111" s="978"/>
      <c r="DK111" s="978"/>
      <c r="DL111" s="978" t="s">
        <v>439</v>
      </c>
      <c r="DM111" s="978"/>
      <c r="DN111" s="978"/>
      <c r="DO111" s="978"/>
      <c r="DP111" s="978"/>
      <c r="DQ111" s="978" t="s">
        <v>439</v>
      </c>
      <c r="DR111" s="978"/>
      <c r="DS111" s="978"/>
      <c r="DT111" s="978"/>
      <c r="DU111" s="978"/>
      <c r="DV111" s="979" t="s">
        <v>439</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440</v>
      </c>
      <c r="AB112" s="1017"/>
      <c r="AC112" s="1017"/>
      <c r="AD112" s="1017"/>
      <c r="AE112" s="1018"/>
      <c r="AF112" s="1019" t="s">
        <v>440</v>
      </c>
      <c r="AG112" s="1017"/>
      <c r="AH112" s="1017"/>
      <c r="AI112" s="1017"/>
      <c r="AJ112" s="1018"/>
      <c r="AK112" s="1019" t="s">
        <v>440</v>
      </c>
      <c r="AL112" s="1017"/>
      <c r="AM112" s="1017"/>
      <c r="AN112" s="1017"/>
      <c r="AO112" s="1018"/>
      <c r="AP112" s="1020" t="s">
        <v>440</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9938929</v>
      </c>
      <c r="BR112" s="978"/>
      <c r="BS112" s="978"/>
      <c r="BT112" s="978"/>
      <c r="BU112" s="978"/>
      <c r="BV112" s="978">
        <v>9212829</v>
      </c>
      <c r="BW112" s="978"/>
      <c r="BX112" s="978"/>
      <c r="BY112" s="978"/>
      <c r="BZ112" s="978"/>
      <c r="CA112" s="978">
        <v>8594030</v>
      </c>
      <c r="CB112" s="978"/>
      <c r="CC112" s="978"/>
      <c r="CD112" s="978"/>
      <c r="CE112" s="978"/>
      <c r="CF112" s="972">
        <v>84.4</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440</v>
      </c>
      <c r="DM112" s="978"/>
      <c r="DN112" s="978"/>
      <c r="DO112" s="978"/>
      <c r="DP112" s="978"/>
      <c r="DQ112" s="978" t="s">
        <v>440</v>
      </c>
      <c r="DR112" s="978"/>
      <c r="DS112" s="978"/>
      <c r="DT112" s="978"/>
      <c r="DU112" s="978"/>
      <c r="DV112" s="979" t="s">
        <v>440</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1144881</v>
      </c>
      <c r="AB113" s="992"/>
      <c r="AC113" s="992"/>
      <c r="AD113" s="992"/>
      <c r="AE113" s="993"/>
      <c r="AF113" s="994">
        <v>1135931</v>
      </c>
      <c r="AG113" s="992"/>
      <c r="AH113" s="992"/>
      <c r="AI113" s="992"/>
      <c r="AJ113" s="993"/>
      <c r="AK113" s="994">
        <v>1103799</v>
      </c>
      <c r="AL113" s="992"/>
      <c r="AM113" s="992"/>
      <c r="AN113" s="992"/>
      <c r="AO113" s="993"/>
      <c r="AP113" s="995">
        <v>10.8</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173331</v>
      </c>
      <c r="BR113" s="978"/>
      <c r="BS113" s="978"/>
      <c r="BT113" s="978"/>
      <c r="BU113" s="978"/>
      <c r="BV113" s="978">
        <v>189740</v>
      </c>
      <c r="BW113" s="978"/>
      <c r="BX113" s="978"/>
      <c r="BY113" s="978"/>
      <c r="BZ113" s="978"/>
      <c r="CA113" s="978">
        <v>170705</v>
      </c>
      <c r="CB113" s="978"/>
      <c r="CC113" s="978"/>
      <c r="CD113" s="978"/>
      <c r="CE113" s="978"/>
      <c r="CF113" s="972">
        <v>1.7</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440</v>
      </c>
      <c r="DM113" s="1017"/>
      <c r="DN113" s="1017"/>
      <c r="DO113" s="1017"/>
      <c r="DP113" s="1018"/>
      <c r="DQ113" s="1019" t="s">
        <v>440</v>
      </c>
      <c r="DR113" s="1017"/>
      <c r="DS113" s="1017"/>
      <c r="DT113" s="1017"/>
      <c r="DU113" s="1018"/>
      <c r="DV113" s="1020" t="s">
        <v>440</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28930</v>
      </c>
      <c r="AB114" s="1017"/>
      <c r="AC114" s="1017"/>
      <c r="AD114" s="1017"/>
      <c r="AE114" s="1018"/>
      <c r="AF114" s="1019">
        <v>34093</v>
      </c>
      <c r="AG114" s="1017"/>
      <c r="AH114" s="1017"/>
      <c r="AI114" s="1017"/>
      <c r="AJ114" s="1018"/>
      <c r="AK114" s="1019">
        <v>37815</v>
      </c>
      <c r="AL114" s="1017"/>
      <c r="AM114" s="1017"/>
      <c r="AN114" s="1017"/>
      <c r="AO114" s="1018"/>
      <c r="AP114" s="1020">
        <v>0.4</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2228488</v>
      </c>
      <c r="BR114" s="978"/>
      <c r="BS114" s="978"/>
      <c r="BT114" s="978"/>
      <c r="BU114" s="978"/>
      <c r="BV114" s="978">
        <v>2193029</v>
      </c>
      <c r="BW114" s="978"/>
      <c r="BX114" s="978"/>
      <c r="BY114" s="978"/>
      <c r="BZ114" s="978"/>
      <c r="CA114" s="978">
        <v>2210088</v>
      </c>
      <c r="CB114" s="978"/>
      <c r="CC114" s="978"/>
      <c r="CD114" s="978"/>
      <c r="CE114" s="978"/>
      <c r="CF114" s="972">
        <v>21.7</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440</v>
      </c>
      <c r="DM114" s="1017"/>
      <c r="DN114" s="1017"/>
      <c r="DO114" s="1017"/>
      <c r="DP114" s="1018"/>
      <c r="DQ114" s="1019" t="s">
        <v>440</v>
      </c>
      <c r="DR114" s="1017"/>
      <c r="DS114" s="1017"/>
      <c r="DT114" s="1017"/>
      <c r="DU114" s="1018"/>
      <c r="DV114" s="1020" t="s">
        <v>440</v>
      </c>
      <c r="DW114" s="1021"/>
      <c r="DX114" s="1021"/>
      <c r="DY114" s="1021"/>
      <c r="DZ114" s="1022"/>
    </row>
    <row r="115" spans="1:130" s="248" customFormat="1" ht="26.25" customHeight="1" x14ac:dyDescent="0.15">
      <c r="A115" s="1012"/>
      <c r="B115" s="1013"/>
      <c r="C115" s="1008" t="s">
        <v>454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37478</v>
      </c>
      <c r="AB115" s="992"/>
      <c r="AC115" s="992"/>
      <c r="AD115" s="992"/>
      <c r="AE115" s="993"/>
      <c r="AF115" s="994">
        <v>18537</v>
      </c>
      <c r="AG115" s="992"/>
      <c r="AH115" s="992"/>
      <c r="AI115" s="992"/>
      <c r="AJ115" s="993"/>
      <c r="AK115" s="994">
        <v>10658</v>
      </c>
      <c r="AL115" s="992"/>
      <c r="AM115" s="992"/>
      <c r="AN115" s="992"/>
      <c r="AO115" s="993"/>
      <c r="AP115" s="995">
        <v>0.1</v>
      </c>
      <c r="AQ115" s="996"/>
      <c r="AR115" s="996"/>
      <c r="AS115" s="996"/>
      <c r="AT115" s="997"/>
      <c r="AU115" s="958"/>
      <c r="AV115" s="959"/>
      <c r="AW115" s="959"/>
      <c r="AX115" s="959"/>
      <c r="AY115" s="959"/>
      <c r="AZ115" s="1007" t="s">
        <v>455</v>
      </c>
      <c r="BA115" s="1008"/>
      <c r="BB115" s="1008"/>
      <c r="BC115" s="1008"/>
      <c r="BD115" s="1008"/>
      <c r="BE115" s="1008"/>
      <c r="BF115" s="1008"/>
      <c r="BG115" s="1008"/>
      <c r="BH115" s="1008"/>
      <c r="BI115" s="1008"/>
      <c r="BJ115" s="1008"/>
      <c r="BK115" s="1008"/>
      <c r="BL115" s="1008"/>
      <c r="BM115" s="1008"/>
      <c r="BN115" s="1008"/>
      <c r="BO115" s="1008"/>
      <c r="BP115" s="1009"/>
      <c r="BQ115" s="977" t="s">
        <v>440</v>
      </c>
      <c r="BR115" s="978"/>
      <c r="BS115" s="978"/>
      <c r="BT115" s="978"/>
      <c r="BU115" s="978"/>
      <c r="BV115" s="978" t="s">
        <v>440</v>
      </c>
      <c r="BW115" s="978"/>
      <c r="BX115" s="978"/>
      <c r="BY115" s="978"/>
      <c r="BZ115" s="978"/>
      <c r="CA115" s="978" t="s">
        <v>440</v>
      </c>
      <c r="CB115" s="978"/>
      <c r="CC115" s="978"/>
      <c r="CD115" s="978"/>
      <c r="CE115" s="978"/>
      <c r="CF115" s="972" t="s">
        <v>440</v>
      </c>
      <c r="CG115" s="973"/>
      <c r="CH115" s="973"/>
      <c r="CI115" s="973"/>
      <c r="CJ115" s="973"/>
      <c r="CK115" s="1003"/>
      <c r="CL115" s="1004"/>
      <c r="CM115" s="1007" t="s">
        <v>456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440</v>
      </c>
      <c r="DM115" s="1017"/>
      <c r="DN115" s="1017"/>
      <c r="DO115" s="1017"/>
      <c r="DP115" s="1018"/>
      <c r="DQ115" s="1019" t="s">
        <v>440</v>
      </c>
      <c r="DR115" s="1017"/>
      <c r="DS115" s="1017"/>
      <c r="DT115" s="1017"/>
      <c r="DU115" s="1018"/>
      <c r="DV115" s="1020" t="s">
        <v>440</v>
      </c>
      <c r="DW115" s="1021"/>
      <c r="DX115" s="1021"/>
      <c r="DY115" s="1021"/>
      <c r="DZ115" s="1022"/>
    </row>
    <row r="116" spans="1:130" s="248" customFormat="1" ht="26.25" customHeight="1" x14ac:dyDescent="0.15">
      <c r="A116" s="1014"/>
      <c r="B116" s="1015"/>
      <c r="C116" s="1023" t="s">
        <v>457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440</v>
      </c>
      <c r="AB116" s="1017"/>
      <c r="AC116" s="1017"/>
      <c r="AD116" s="1017"/>
      <c r="AE116" s="1018"/>
      <c r="AF116" s="1019" t="s">
        <v>440</v>
      </c>
      <c r="AG116" s="1017"/>
      <c r="AH116" s="1017"/>
      <c r="AI116" s="1017"/>
      <c r="AJ116" s="1018"/>
      <c r="AK116" s="1019" t="s">
        <v>440</v>
      </c>
      <c r="AL116" s="1017"/>
      <c r="AM116" s="1017"/>
      <c r="AN116" s="1017"/>
      <c r="AO116" s="1018"/>
      <c r="AP116" s="1020" t="s">
        <v>440</v>
      </c>
      <c r="AQ116" s="1021"/>
      <c r="AR116" s="1021"/>
      <c r="AS116" s="1021"/>
      <c r="AT116" s="1022"/>
      <c r="AU116" s="958"/>
      <c r="AV116" s="959"/>
      <c r="AW116" s="959"/>
      <c r="AX116" s="959"/>
      <c r="AY116" s="959"/>
      <c r="AZ116" s="1025" t="s">
        <v>458</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440</v>
      </c>
      <c r="CB116" s="978"/>
      <c r="CC116" s="978"/>
      <c r="CD116" s="978"/>
      <c r="CE116" s="978"/>
      <c r="CF116" s="972" t="s">
        <v>440</v>
      </c>
      <c r="CG116" s="973"/>
      <c r="CH116" s="973"/>
      <c r="CI116" s="973"/>
      <c r="CJ116" s="973"/>
      <c r="CK116" s="1003"/>
      <c r="CL116" s="1004"/>
      <c r="CM116" s="974" t="s">
        <v>459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60195</v>
      </c>
      <c r="DH116" s="1017"/>
      <c r="DI116" s="1017"/>
      <c r="DJ116" s="1017"/>
      <c r="DK116" s="1018"/>
      <c r="DL116" s="1019">
        <v>41658</v>
      </c>
      <c r="DM116" s="1017"/>
      <c r="DN116" s="1017"/>
      <c r="DO116" s="1017"/>
      <c r="DP116" s="1018"/>
      <c r="DQ116" s="1019">
        <v>30999</v>
      </c>
      <c r="DR116" s="1017"/>
      <c r="DS116" s="1017"/>
      <c r="DT116" s="1017"/>
      <c r="DU116" s="1018"/>
      <c r="DV116" s="1020">
        <v>0.3</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460</v>
      </c>
      <c r="Z117" s="944"/>
      <c r="AA117" s="1034">
        <v>2967945</v>
      </c>
      <c r="AB117" s="1035"/>
      <c r="AC117" s="1035"/>
      <c r="AD117" s="1035"/>
      <c r="AE117" s="1036"/>
      <c r="AF117" s="1037">
        <v>2790935</v>
      </c>
      <c r="AG117" s="1035"/>
      <c r="AH117" s="1035"/>
      <c r="AI117" s="1035"/>
      <c r="AJ117" s="1036"/>
      <c r="AK117" s="1037">
        <v>2769175</v>
      </c>
      <c r="AL117" s="1035"/>
      <c r="AM117" s="1035"/>
      <c r="AN117" s="1035"/>
      <c r="AO117" s="1036"/>
      <c r="AP117" s="1038"/>
      <c r="AQ117" s="1039"/>
      <c r="AR117" s="1039"/>
      <c r="AS117" s="1039"/>
      <c r="AT117" s="1040"/>
      <c r="AU117" s="958"/>
      <c r="AV117" s="959"/>
      <c r="AW117" s="959"/>
      <c r="AX117" s="959"/>
      <c r="AY117" s="959"/>
      <c r="AZ117" s="1025" t="s">
        <v>461</v>
      </c>
      <c r="BA117" s="1026"/>
      <c r="BB117" s="1026"/>
      <c r="BC117" s="1026"/>
      <c r="BD117" s="1026"/>
      <c r="BE117" s="1026"/>
      <c r="BF117" s="1026"/>
      <c r="BG117" s="1026"/>
      <c r="BH117" s="1026"/>
      <c r="BI117" s="1026"/>
      <c r="BJ117" s="1026"/>
      <c r="BK117" s="1026"/>
      <c r="BL117" s="1026"/>
      <c r="BM117" s="1026"/>
      <c r="BN117" s="1026"/>
      <c r="BO117" s="1026"/>
      <c r="BP117" s="1027"/>
      <c r="BQ117" s="977" t="s">
        <v>462</v>
      </c>
      <c r="BR117" s="978"/>
      <c r="BS117" s="978"/>
      <c r="BT117" s="978"/>
      <c r="BU117" s="978"/>
      <c r="BV117" s="978" t="s">
        <v>462</v>
      </c>
      <c r="BW117" s="978"/>
      <c r="BX117" s="978"/>
      <c r="BY117" s="978"/>
      <c r="BZ117" s="978"/>
      <c r="CA117" s="978" t="s">
        <v>462</v>
      </c>
      <c r="CB117" s="978"/>
      <c r="CC117" s="978"/>
      <c r="CD117" s="978"/>
      <c r="CE117" s="978"/>
      <c r="CF117" s="972" t="s">
        <v>462</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462</v>
      </c>
      <c r="DM117" s="1017"/>
      <c r="DN117" s="1017"/>
      <c r="DO117" s="1017"/>
      <c r="DP117" s="1018"/>
      <c r="DQ117" s="1019" t="s">
        <v>462</v>
      </c>
      <c r="DR117" s="1017"/>
      <c r="DS117" s="1017"/>
      <c r="DT117" s="1017"/>
      <c r="DU117" s="1018"/>
      <c r="DV117" s="1020" t="s">
        <v>462</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304</v>
      </c>
      <c r="AL118" s="943"/>
      <c r="AM118" s="943"/>
      <c r="AN118" s="943"/>
      <c r="AO118" s="944"/>
      <c r="AP118" s="1029" t="s">
        <v>433</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462</v>
      </c>
      <c r="BR118" s="1056"/>
      <c r="BS118" s="1056"/>
      <c r="BT118" s="1056"/>
      <c r="BU118" s="1056"/>
      <c r="BV118" s="1056" t="s">
        <v>462</v>
      </c>
      <c r="BW118" s="1056"/>
      <c r="BX118" s="1056"/>
      <c r="BY118" s="1056"/>
      <c r="BZ118" s="1056"/>
      <c r="CA118" s="1056" t="s">
        <v>465</v>
      </c>
      <c r="CB118" s="1056"/>
      <c r="CC118" s="1056"/>
      <c r="CD118" s="1056"/>
      <c r="CE118" s="1056"/>
      <c r="CF118" s="972" t="s">
        <v>462</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465</v>
      </c>
      <c r="DH118" s="1017"/>
      <c r="DI118" s="1017"/>
      <c r="DJ118" s="1017"/>
      <c r="DK118" s="1018"/>
      <c r="DL118" s="1019" t="s">
        <v>465</v>
      </c>
      <c r="DM118" s="1017"/>
      <c r="DN118" s="1017"/>
      <c r="DO118" s="1017"/>
      <c r="DP118" s="1018"/>
      <c r="DQ118" s="1019" t="s">
        <v>462</v>
      </c>
      <c r="DR118" s="1017"/>
      <c r="DS118" s="1017"/>
      <c r="DT118" s="1017"/>
      <c r="DU118" s="1018"/>
      <c r="DV118" s="1020" t="s">
        <v>462</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462</v>
      </c>
      <c r="AB119" s="950"/>
      <c r="AC119" s="950"/>
      <c r="AD119" s="950"/>
      <c r="AE119" s="951"/>
      <c r="AF119" s="952" t="s">
        <v>462</v>
      </c>
      <c r="AG119" s="950"/>
      <c r="AH119" s="950"/>
      <c r="AI119" s="950"/>
      <c r="AJ119" s="951"/>
      <c r="AK119" s="952" t="s">
        <v>465</v>
      </c>
      <c r="AL119" s="950"/>
      <c r="AM119" s="950"/>
      <c r="AN119" s="950"/>
      <c r="AO119" s="951"/>
      <c r="AP119" s="953" t="s">
        <v>462</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467</v>
      </c>
      <c r="BP119" s="1064"/>
      <c r="BQ119" s="1055">
        <v>30858780</v>
      </c>
      <c r="BR119" s="1056"/>
      <c r="BS119" s="1056"/>
      <c r="BT119" s="1056"/>
      <c r="BU119" s="1056"/>
      <c r="BV119" s="1056">
        <v>30778758</v>
      </c>
      <c r="BW119" s="1056"/>
      <c r="BX119" s="1056"/>
      <c r="BY119" s="1056"/>
      <c r="BZ119" s="1056"/>
      <c r="CA119" s="1056">
        <v>29538039</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465</v>
      </c>
      <c r="DH119" s="1042"/>
      <c r="DI119" s="1042"/>
      <c r="DJ119" s="1042"/>
      <c r="DK119" s="1043"/>
      <c r="DL119" s="1041" t="s">
        <v>465</v>
      </c>
      <c r="DM119" s="1042"/>
      <c r="DN119" s="1042"/>
      <c r="DO119" s="1042"/>
      <c r="DP119" s="1043"/>
      <c r="DQ119" s="1041" t="s">
        <v>465</v>
      </c>
      <c r="DR119" s="1042"/>
      <c r="DS119" s="1042"/>
      <c r="DT119" s="1042"/>
      <c r="DU119" s="1043"/>
      <c r="DV119" s="1044" t="s">
        <v>465</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465</v>
      </c>
      <c r="AB120" s="1017"/>
      <c r="AC120" s="1017"/>
      <c r="AD120" s="1017"/>
      <c r="AE120" s="1018"/>
      <c r="AF120" s="1019" t="s">
        <v>465</v>
      </c>
      <c r="AG120" s="1017"/>
      <c r="AH120" s="1017"/>
      <c r="AI120" s="1017"/>
      <c r="AJ120" s="1018"/>
      <c r="AK120" s="1019" t="s">
        <v>465</v>
      </c>
      <c r="AL120" s="1017"/>
      <c r="AM120" s="1017"/>
      <c r="AN120" s="1017"/>
      <c r="AO120" s="1018"/>
      <c r="AP120" s="1020" t="s">
        <v>465</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6963199</v>
      </c>
      <c r="BR120" s="985"/>
      <c r="BS120" s="985"/>
      <c r="BT120" s="985"/>
      <c r="BU120" s="985"/>
      <c r="BV120" s="985">
        <v>7476197</v>
      </c>
      <c r="BW120" s="985"/>
      <c r="BX120" s="985"/>
      <c r="BY120" s="985"/>
      <c r="BZ120" s="985"/>
      <c r="CA120" s="985">
        <v>7629814</v>
      </c>
      <c r="CB120" s="985"/>
      <c r="CC120" s="985"/>
      <c r="CD120" s="985"/>
      <c r="CE120" s="985"/>
      <c r="CF120" s="999">
        <v>74.900000000000006</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6988712</v>
      </c>
      <c r="DH120" s="985"/>
      <c r="DI120" s="985"/>
      <c r="DJ120" s="985"/>
      <c r="DK120" s="985"/>
      <c r="DL120" s="985">
        <v>6460138</v>
      </c>
      <c r="DM120" s="985"/>
      <c r="DN120" s="985"/>
      <c r="DO120" s="985"/>
      <c r="DP120" s="985"/>
      <c r="DQ120" s="985">
        <v>5988167</v>
      </c>
      <c r="DR120" s="985"/>
      <c r="DS120" s="985"/>
      <c r="DT120" s="985"/>
      <c r="DU120" s="985"/>
      <c r="DV120" s="986">
        <v>58.8</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462</v>
      </c>
      <c r="AB121" s="1017"/>
      <c r="AC121" s="1017"/>
      <c r="AD121" s="1017"/>
      <c r="AE121" s="1018"/>
      <c r="AF121" s="1019" t="s">
        <v>462</v>
      </c>
      <c r="AG121" s="1017"/>
      <c r="AH121" s="1017"/>
      <c r="AI121" s="1017"/>
      <c r="AJ121" s="1018"/>
      <c r="AK121" s="1019" t="s">
        <v>465</v>
      </c>
      <c r="AL121" s="1017"/>
      <c r="AM121" s="1017"/>
      <c r="AN121" s="1017"/>
      <c r="AO121" s="1018"/>
      <c r="AP121" s="1020" t="s">
        <v>465</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871733</v>
      </c>
      <c r="BR121" s="978"/>
      <c r="BS121" s="978"/>
      <c r="BT121" s="978"/>
      <c r="BU121" s="978"/>
      <c r="BV121" s="978">
        <v>831756</v>
      </c>
      <c r="BW121" s="978"/>
      <c r="BX121" s="978"/>
      <c r="BY121" s="978"/>
      <c r="BZ121" s="978"/>
      <c r="CA121" s="978">
        <v>835832</v>
      </c>
      <c r="CB121" s="978"/>
      <c r="CC121" s="978"/>
      <c r="CD121" s="978"/>
      <c r="CE121" s="978"/>
      <c r="CF121" s="972">
        <v>8.1999999999999993</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2245247</v>
      </c>
      <c r="DH121" s="978"/>
      <c r="DI121" s="978"/>
      <c r="DJ121" s="978"/>
      <c r="DK121" s="978"/>
      <c r="DL121" s="978">
        <v>2072833</v>
      </c>
      <c r="DM121" s="978"/>
      <c r="DN121" s="978"/>
      <c r="DO121" s="978"/>
      <c r="DP121" s="978"/>
      <c r="DQ121" s="978">
        <v>1871798</v>
      </c>
      <c r="DR121" s="978"/>
      <c r="DS121" s="978"/>
      <c r="DT121" s="978"/>
      <c r="DU121" s="978"/>
      <c r="DV121" s="979">
        <v>18.399999999999999</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465</v>
      </c>
      <c r="AB122" s="1017"/>
      <c r="AC122" s="1017"/>
      <c r="AD122" s="1017"/>
      <c r="AE122" s="1018"/>
      <c r="AF122" s="1019" t="s">
        <v>465</v>
      </c>
      <c r="AG122" s="1017"/>
      <c r="AH122" s="1017"/>
      <c r="AI122" s="1017"/>
      <c r="AJ122" s="1018"/>
      <c r="AK122" s="1019" t="s">
        <v>465</v>
      </c>
      <c r="AL122" s="1017"/>
      <c r="AM122" s="1017"/>
      <c r="AN122" s="1017"/>
      <c r="AO122" s="1018"/>
      <c r="AP122" s="1020" t="s">
        <v>465</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22645832</v>
      </c>
      <c r="BR122" s="1056"/>
      <c r="BS122" s="1056"/>
      <c r="BT122" s="1056"/>
      <c r="BU122" s="1056"/>
      <c r="BV122" s="1056">
        <v>22739652</v>
      </c>
      <c r="BW122" s="1056"/>
      <c r="BX122" s="1056"/>
      <c r="BY122" s="1056"/>
      <c r="BZ122" s="1056"/>
      <c r="CA122" s="1056">
        <v>21709582</v>
      </c>
      <c r="CB122" s="1056"/>
      <c r="CC122" s="1056"/>
      <c r="CD122" s="1056"/>
      <c r="CE122" s="1056"/>
      <c r="CF122" s="1076">
        <v>213.2</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t="s">
        <v>127</v>
      </c>
      <c r="DH122" s="978"/>
      <c r="DI122" s="978"/>
      <c r="DJ122" s="978"/>
      <c r="DK122" s="978"/>
      <c r="DL122" s="978">
        <v>577391</v>
      </c>
      <c r="DM122" s="978"/>
      <c r="DN122" s="978"/>
      <c r="DO122" s="978"/>
      <c r="DP122" s="978"/>
      <c r="DQ122" s="978">
        <v>646323</v>
      </c>
      <c r="DR122" s="978"/>
      <c r="DS122" s="978"/>
      <c r="DT122" s="978"/>
      <c r="DU122" s="978"/>
      <c r="DV122" s="979">
        <v>6.3</v>
      </c>
      <c r="DW122" s="979"/>
      <c r="DX122" s="979"/>
      <c r="DY122" s="979"/>
      <c r="DZ122" s="980"/>
    </row>
    <row r="123" spans="1:130" s="248" customFormat="1" ht="26.25" customHeight="1" x14ac:dyDescent="0.15">
      <c r="A123" s="1117"/>
      <c r="B123" s="1004"/>
      <c r="C123" s="974" t="s">
        <v>459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36007</v>
      </c>
      <c r="AB123" s="1017"/>
      <c r="AC123" s="1017"/>
      <c r="AD123" s="1017"/>
      <c r="AE123" s="1018"/>
      <c r="AF123" s="1019">
        <v>17613</v>
      </c>
      <c r="AG123" s="1017"/>
      <c r="AH123" s="1017"/>
      <c r="AI123" s="1017"/>
      <c r="AJ123" s="1018"/>
      <c r="AK123" s="1019">
        <v>10008</v>
      </c>
      <c r="AL123" s="1017"/>
      <c r="AM123" s="1017"/>
      <c r="AN123" s="1017"/>
      <c r="AO123" s="1018"/>
      <c r="AP123" s="1020">
        <v>0.1</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478</v>
      </c>
      <c r="BP123" s="1064"/>
      <c r="BQ123" s="1123">
        <v>30480764</v>
      </c>
      <c r="BR123" s="1124"/>
      <c r="BS123" s="1124"/>
      <c r="BT123" s="1124"/>
      <c r="BU123" s="1124"/>
      <c r="BV123" s="1124">
        <v>31047605</v>
      </c>
      <c r="BW123" s="1124"/>
      <c r="BX123" s="1124"/>
      <c r="BY123" s="1124"/>
      <c r="BZ123" s="1124"/>
      <c r="CA123" s="1124">
        <v>30175228</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v>134283</v>
      </c>
      <c r="DH123" s="1017"/>
      <c r="DI123" s="1017"/>
      <c r="DJ123" s="1017"/>
      <c r="DK123" s="1018"/>
      <c r="DL123" s="1019">
        <v>102467</v>
      </c>
      <c r="DM123" s="1017"/>
      <c r="DN123" s="1017"/>
      <c r="DO123" s="1017"/>
      <c r="DP123" s="1018"/>
      <c r="DQ123" s="1019">
        <v>87742</v>
      </c>
      <c r="DR123" s="1017"/>
      <c r="DS123" s="1017"/>
      <c r="DT123" s="1017"/>
      <c r="DU123" s="1018"/>
      <c r="DV123" s="1020">
        <v>0.9</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480</v>
      </c>
      <c r="AB124" s="1017"/>
      <c r="AC124" s="1017"/>
      <c r="AD124" s="1017"/>
      <c r="AE124" s="1018"/>
      <c r="AF124" s="1019" t="s">
        <v>480</v>
      </c>
      <c r="AG124" s="1017"/>
      <c r="AH124" s="1017"/>
      <c r="AI124" s="1017"/>
      <c r="AJ124" s="1018"/>
      <c r="AK124" s="1019" t="s">
        <v>480</v>
      </c>
      <c r="AL124" s="1017"/>
      <c r="AM124" s="1017"/>
      <c r="AN124" s="1017"/>
      <c r="AO124" s="1018"/>
      <c r="AP124" s="1020" t="s">
        <v>480</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3.8</v>
      </c>
      <c r="BR124" s="1086"/>
      <c r="BS124" s="1086"/>
      <c r="BT124" s="1086"/>
      <c r="BU124" s="1086"/>
      <c r="BV124" s="1086" t="s">
        <v>480</v>
      </c>
      <c r="BW124" s="1086"/>
      <c r="BX124" s="1086"/>
      <c r="BY124" s="1086"/>
      <c r="BZ124" s="1086"/>
      <c r="CA124" s="1086" t="s">
        <v>480</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v>570687</v>
      </c>
      <c r="DH124" s="1042"/>
      <c r="DI124" s="1042"/>
      <c r="DJ124" s="1042"/>
      <c r="DK124" s="1043"/>
      <c r="DL124" s="1041" t="s">
        <v>483</v>
      </c>
      <c r="DM124" s="1042"/>
      <c r="DN124" s="1042"/>
      <c r="DO124" s="1042"/>
      <c r="DP124" s="1043"/>
      <c r="DQ124" s="1041" t="s">
        <v>484</v>
      </c>
      <c r="DR124" s="1042"/>
      <c r="DS124" s="1042"/>
      <c r="DT124" s="1042"/>
      <c r="DU124" s="1043"/>
      <c r="DV124" s="1044" t="s">
        <v>484</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483</v>
      </c>
      <c r="AB125" s="1017"/>
      <c r="AC125" s="1017"/>
      <c r="AD125" s="1017"/>
      <c r="AE125" s="1018"/>
      <c r="AF125" s="1019" t="s">
        <v>485</v>
      </c>
      <c r="AG125" s="1017"/>
      <c r="AH125" s="1017"/>
      <c r="AI125" s="1017"/>
      <c r="AJ125" s="1018"/>
      <c r="AK125" s="1019" t="s">
        <v>483</v>
      </c>
      <c r="AL125" s="1017"/>
      <c r="AM125" s="1017"/>
      <c r="AN125" s="1017"/>
      <c r="AO125" s="1018"/>
      <c r="AP125" s="1020" t="s">
        <v>484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486</v>
      </c>
      <c r="CL125" s="1066"/>
      <c r="CM125" s="1066"/>
      <c r="CN125" s="1066"/>
      <c r="CO125" s="1067"/>
      <c r="CP125" s="998" t="s">
        <v>487</v>
      </c>
      <c r="CQ125" s="947"/>
      <c r="CR125" s="947"/>
      <c r="CS125" s="947"/>
      <c r="CT125" s="947"/>
      <c r="CU125" s="947"/>
      <c r="CV125" s="947"/>
      <c r="CW125" s="947"/>
      <c r="CX125" s="947"/>
      <c r="CY125" s="947"/>
      <c r="CZ125" s="947"/>
      <c r="DA125" s="947"/>
      <c r="DB125" s="947"/>
      <c r="DC125" s="947"/>
      <c r="DD125" s="947"/>
      <c r="DE125" s="947"/>
      <c r="DF125" s="948"/>
      <c r="DG125" s="984" t="s">
        <v>483</v>
      </c>
      <c r="DH125" s="985"/>
      <c r="DI125" s="985"/>
      <c r="DJ125" s="985"/>
      <c r="DK125" s="985"/>
      <c r="DL125" s="985" t="s">
        <v>484</v>
      </c>
      <c r="DM125" s="985"/>
      <c r="DN125" s="985"/>
      <c r="DO125" s="985"/>
      <c r="DP125" s="985"/>
      <c r="DQ125" s="985" t="s">
        <v>483</v>
      </c>
      <c r="DR125" s="985"/>
      <c r="DS125" s="985"/>
      <c r="DT125" s="985"/>
      <c r="DU125" s="985"/>
      <c r="DV125" s="986" t="s">
        <v>483</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485</v>
      </c>
      <c r="AB126" s="1017"/>
      <c r="AC126" s="1017"/>
      <c r="AD126" s="1017"/>
      <c r="AE126" s="1018"/>
      <c r="AF126" s="1019" t="s">
        <v>484</v>
      </c>
      <c r="AG126" s="1017"/>
      <c r="AH126" s="1017"/>
      <c r="AI126" s="1017"/>
      <c r="AJ126" s="1018"/>
      <c r="AK126" s="1019" t="s">
        <v>484</v>
      </c>
      <c r="AL126" s="1017"/>
      <c r="AM126" s="1017"/>
      <c r="AN126" s="1017"/>
      <c r="AO126" s="1018"/>
      <c r="AP126" s="1020" t="s">
        <v>483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488</v>
      </c>
      <c r="CQ126" s="1008"/>
      <c r="CR126" s="1008"/>
      <c r="CS126" s="1008"/>
      <c r="CT126" s="1008"/>
      <c r="CU126" s="1008"/>
      <c r="CV126" s="1008"/>
      <c r="CW126" s="1008"/>
      <c r="CX126" s="1008"/>
      <c r="CY126" s="1008"/>
      <c r="CZ126" s="1008"/>
      <c r="DA126" s="1008"/>
      <c r="DB126" s="1008"/>
      <c r="DC126" s="1008"/>
      <c r="DD126" s="1008"/>
      <c r="DE126" s="1008"/>
      <c r="DF126" s="1009"/>
      <c r="DG126" s="977" t="s">
        <v>485</v>
      </c>
      <c r="DH126" s="978"/>
      <c r="DI126" s="978"/>
      <c r="DJ126" s="978"/>
      <c r="DK126" s="978"/>
      <c r="DL126" s="978" t="s">
        <v>489</v>
      </c>
      <c r="DM126" s="978"/>
      <c r="DN126" s="978"/>
      <c r="DO126" s="978"/>
      <c r="DP126" s="978"/>
      <c r="DQ126" s="978" t="s">
        <v>485</v>
      </c>
      <c r="DR126" s="978"/>
      <c r="DS126" s="978"/>
      <c r="DT126" s="978"/>
      <c r="DU126" s="978"/>
      <c r="DV126" s="979" t="s">
        <v>485</v>
      </c>
      <c r="DW126" s="979"/>
      <c r="DX126" s="979"/>
      <c r="DY126" s="979"/>
      <c r="DZ126" s="980"/>
    </row>
    <row r="127" spans="1:130" s="248" customFormat="1" ht="26.25" customHeight="1" x14ac:dyDescent="0.15">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1471</v>
      </c>
      <c r="AB127" s="1017"/>
      <c r="AC127" s="1017"/>
      <c r="AD127" s="1017"/>
      <c r="AE127" s="1018"/>
      <c r="AF127" s="1019">
        <v>924</v>
      </c>
      <c r="AG127" s="1017"/>
      <c r="AH127" s="1017"/>
      <c r="AI127" s="1017"/>
      <c r="AJ127" s="1018"/>
      <c r="AK127" s="1019">
        <v>650</v>
      </c>
      <c r="AL127" s="1017"/>
      <c r="AM127" s="1017"/>
      <c r="AN127" s="1017"/>
      <c r="AO127" s="1018"/>
      <c r="AP127" s="1020">
        <v>0</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489</v>
      </c>
      <c r="DH127" s="978"/>
      <c r="DI127" s="978"/>
      <c r="DJ127" s="978"/>
      <c r="DK127" s="978"/>
      <c r="DL127" s="978" t="s">
        <v>483</v>
      </c>
      <c r="DM127" s="978"/>
      <c r="DN127" s="978"/>
      <c r="DO127" s="978"/>
      <c r="DP127" s="978"/>
      <c r="DQ127" s="978" t="s">
        <v>489</v>
      </c>
      <c r="DR127" s="978"/>
      <c r="DS127" s="978"/>
      <c r="DT127" s="978"/>
      <c r="DU127" s="978"/>
      <c r="DV127" s="979" t="s">
        <v>484</v>
      </c>
      <c r="DW127" s="979"/>
      <c r="DX127" s="979"/>
      <c r="DY127" s="979"/>
      <c r="DZ127" s="980"/>
    </row>
    <row r="128" spans="1:130" s="248"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145355</v>
      </c>
      <c r="AB128" s="1106"/>
      <c r="AC128" s="1106"/>
      <c r="AD128" s="1106"/>
      <c r="AE128" s="1107"/>
      <c r="AF128" s="1108">
        <v>134317</v>
      </c>
      <c r="AG128" s="1106"/>
      <c r="AH128" s="1106"/>
      <c r="AI128" s="1106"/>
      <c r="AJ128" s="1107"/>
      <c r="AK128" s="1108">
        <v>104687</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485</v>
      </c>
      <c r="BG128" s="1113"/>
      <c r="BH128" s="1113"/>
      <c r="BI128" s="1113"/>
      <c r="BJ128" s="1113"/>
      <c r="BK128" s="1113"/>
      <c r="BL128" s="1114"/>
      <c r="BM128" s="1112">
        <v>13.04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483</v>
      </c>
      <c r="DH128" s="1098"/>
      <c r="DI128" s="1098"/>
      <c r="DJ128" s="1098"/>
      <c r="DK128" s="1098"/>
      <c r="DL128" s="1098" t="s">
        <v>485</v>
      </c>
      <c r="DM128" s="1098"/>
      <c r="DN128" s="1098"/>
      <c r="DO128" s="1098"/>
      <c r="DP128" s="1098"/>
      <c r="DQ128" s="1098" t="s">
        <v>485</v>
      </c>
      <c r="DR128" s="1098"/>
      <c r="DS128" s="1098"/>
      <c r="DT128" s="1098"/>
      <c r="DU128" s="1098"/>
      <c r="DV128" s="1099" t="s">
        <v>485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500</v>
      </c>
      <c r="X129" s="1132"/>
      <c r="Y129" s="1132"/>
      <c r="Z129" s="1133"/>
      <c r="AA129" s="1016">
        <v>11919940</v>
      </c>
      <c r="AB129" s="1017"/>
      <c r="AC129" s="1017"/>
      <c r="AD129" s="1017"/>
      <c r="AE129" s="1018"/>
      <c r="AF129" s="1019">
        <v>11854071</v>
      </c>
      <c r="AG129" s="1017"/>
      <c r="AH129" s="1017"/>
      <c r="AI129" s="1017"/>
      <c r="AJ129" s="1018"/>
      <c r="AK129" s="1019">
        <v>12173659</v>
      </c>
      <c r="AL129" s="1017"/>
      <c r="AM129" s="1017"/>
      <c r="AN129" s="1017"/>
      <c r="AO129" s="1018"/>
      <c r="AP129" s="1134"/>
      <c r="AQ129" s="1135"/>
      <c r="AR129" s="1135"/>
      <c r="AS129" s="1135"/>
      <c r="AT129" s="1136"/>
      <c r="AU129" s="286"/>
      <c r="AV129" s="286"/>
      <c r="AW129" s="286"/>
      <c r="AX129" s="1125" t="s">
        <v>501</v>
      </c>
      <c r="AY129" s="1008"/>
      <c r="AZ129" s="1008"/>
      <c r="BA129" s="1008"/>
      <c r="BB129" s="1008"/>
      <c r="BC129" s="1008"/>
      <c r="BD129" s="1008"/>
      <c r="BE129" s="1009"/>
      <c r="BF129" s="1126" t="s">
        <v>485</v>
      </c>
      <c r="BG129" s="1127"/>
      <c r="BH129" s="1127"/>
      <c r="BI129" s="1127"/>
      <c r="BJ129" s="1127"/>
      <c r="BK129" s="1127"/>
      <c r="BL129" s="1128"/>
      <c r="BM129" s="1126">
        <v>18.04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503</v>
      </c>
      <c r="X130" s="1132"/>
      <c r="Y130" s="1132"/>
      <c r="Z130" s="1133"/>
      <c r="AA130" s="1016">
        <v>2009028</v>
      </c>
      <c r="AB130" s="1017"/>
      <c r="AC130" s="1017"/>
      <c r="AD130" s="1017"/>
      <c r="AE130" s="1018"/>
      <c r="AF130" s="1019">
        <v>2009990</v>
      </c>
      <c r="AG130" s="1017"/>
      <c r="AH130" s="1017"/>
      <c r="AI130" s="1017"/>
      <c r="AJ130" s="1018"/>
      <c r="AK130" s="1019">
        <v>1992971</v>
      </c>
      <c r="AL130" s="1017"/>
      <c r="AM130" s="1017"/>
      <c r="AN130" s="1017"/>
      <c r="AO130" s="1018"/>
      <c r="AP130" s="1134"/>
      <c r="AQ130" s="1135"/>
      <c r="AR130" s="1135"/>
      <c r="AS130" s="1135"/>
      <c r="AT130" s="1136"/>
      <c r="AU130" s="286"/>
      <c r="AV130" s="286"/>
      <c r="AW130" s="286"/>
      <c r="AX130" s="1125" t="s">
        <v>504</v>
      </c>
      <c r="AY130" s="1008"/>
      <c r="AZ130" s="1008"/>
      <c r="BA130" s="1008"/>
      <c r="BB130" s="1008"/>
      <c r="BC130" s="1008"/>
      <c r="BD130" s="1008"/>
      <c r="BE130" s="1009"/>
      <c r="BF130" s="1162">
        <v>7.1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505</v>
      </c>
      <c r="X131" s="1170"/>
      <c r="Y131" s="1170"/>
      <c r="Z131" s="1171"/>
      <c r="AA131" s="1063">
        <v>9910912</v>
      </c>
      <c r="AB131" s="1042"/>
      <c r="AC131" s="1042"/>
      <c r="AD131" s="1042"/>
      <c r="AE131" s="1043"/>
      <c r="AF131" s="1041">
        <v>9844081</v>
      </c>
      <c r="AG131" s="1042"/>
      <c r="AH131" s="1042"/>
      <c r="AI131" s="1042"/>
      <c r="AJ131" s="1043"/>
      <c r="AK131" s="1041">
        <v>10180688</v>
      </c>
      <c r="AL131" s="1042"/>
      <c r="AM131" s="1042"/>
      <c r="AN131" s="1042"/>
      <c r="AO131" s="1043"/>
      <c r="AP131" s="1172"/>
      <c r="AQ131" s="1173"/>
      <c r="AR131" s="1173"/>
      <c r="AS131" s="1173"/>
      <c r="AT131" s="1174"/>
      <c r="AU131" s="286"/>
      <c r="AV131" s="286"/>
      <c r="AW131" s="286"/>
      <c r="AX131" s="1144" t="s">
        <v>506</v>
      </c>
      <c r="AY131" s="1095"/>
      <c r="AZ131" s="1095"/>
      <c r="BA131" s="1095"/>
      <c r="BB131" s="1095"/>
      <c r="BC131" s="1095"/>
      <c r="BD131" s="1095"/>
      <c r="BE131" s="1096"/>
      <c r="BF131" s="1145" t="s">
        <v>484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508</v>
      </c>
      <c r="W132" s="1155"/>
      <c r="X132" s="1155"/>
      <c r="Y132" s="1155"/>
      <c r="Z132" s="1156"/>
      <c r="AA132" s="1157">
        <v>8.2087501130000007</v>
      </c>
      <c r="AB132" s="1158"/>
      <c r="AC132" s="1158"/>
      <c r="AD132" s="1158"/>
      <c r="AE132" s="1159"/>
      <c r="AF132" s="1160">
        <v>6.5686984900000001</v>
      </c>
      <c r="AG132" s="1158"/>
      <c r="AH132" s="1158"/>
      <c r="AI132" s="1158"/>
      <c r="AJ132" s="1159"/>
      <c r="AK132" s="1160">
        <v>6.5959884049999999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509</v>
      </c>
      <c r="W133" s="1138"/>
      <c r="X133" s="1138"/>
      <c r="Y133" s="1138"/>
      <c r="Z133" s="1139"/>
      <c r="AA133" s="1140">
        <v>8.1999999999999993</v>
      </c>
      <c r="AB133" s="1141"/>
      <c r="AC133" s="1141"/>
      <c r="AD133" s="1141"/>
      <c r="AE133" s="1142"/>
      <c r="AF133" s="1140">
        <v>7.7</v>
      </c>
      <c r="AG133" s="1141"/>
      <c r="AH133" s="1141"/>
      <c r="AI133" s="1141"/>
      <c r="AJ133" s="1142"/>
      <c r="AK133" s="1140">
        <v>7.1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NCpVqRTcS6PlhaflbNNKt4PeWmbrAEqr4RAe84yCJ04TDmEwQw04II4Vsy+BEXE+IqpwKp06ftik7s95LaiQg==" saltValue="DU5zmL9IDsUKf3RHv9dY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election activeCell="AY77" sqref="AY77"/>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dm3CzCBQ92R5MIrQL3fmCEtsX6LoFWXSP1VKSBGOhtHj2LLXCGm8oBHs70fQ/YVKch4kpN/6Yb88XcNcVgvTA==" saltValue="3nCnlc2LPd2DpFEURv5U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 zoomScaleNormal="100" zoomScaleSheetLayoutView="55" workbookViewId="0">
      <selection activeCell="DL70" sqref="DL7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V0UEfjl5PblS48jGPkpz3npkKkWcbgTR48Zi2pA4lXi10FjRer1va2QnBTiFHGhAG3q4rlmCAKXluVrOIZcrQ==" saltValue="KNwkt1W/wuaLlfPsvlB/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58" workbookViewId="0">
      <selection activeCell="AQ21" sqref="AQ2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518</v>
      </c>
      <c r="AL9" s="1178"/>
      <c r="AM9" s="1178"/>
      <c r="AN9" s="1179"/>
      <c r="AO9" s="314">
        <v>2831333</v>
      </c>
      <c r="AP9" s="314">
        <v>90522</v>
      </c>
      <c r="AQ9" s="315">
        <v>83474</v>
      </c>
      <c r="AR9" s="316">
        <v>8.4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519</v>
      </c>
      <c r="AL10" s="1178"/>
      <c r="AM10" s="1178"/>
      <c r="AN10" s="1179"/>
      <c r="AO10" s="317">
        <v>367545</v>
      </c>
      <c r="AP10" s="317">
        <v>11751</v>
      </c>
      <c r="AQ10" s="318">
        <v>8278</v>
      </c>
      <c r="AR10" s="319">
        <v>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520</v>
      </c>
      <c r="AL11" s="1178"/>
      <c r="AM11" s="1178"/>
      <c r="AN11" s="1179"/>
      <c r="AO11" s="317">
        <v>13912</v>
      </c>
      <c r="AP11" s="317">
        <v>445</v>
      </c>
      <c r="AQ11" s="318">
        <v>1520</v>
      </c>
      <c r="AR11" s="319">
        <v>-70.7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522</v>
      </c>
      <c r="AP12" s="317" t="s">
        <v>522</v>
      </c>
      <c r="AQ12" s="318">
        <v>13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523</v>
      </c>
      <c r="AL13" s="1178"/>
      <c r="AM13" s="1178"/>
      <c r="AN13" s="1179"/>
      <c r="AO13" s="317">
        <v>44448</v>
      </c>
      <c r="AP13" s="317">
        <v>1421</v>
      </c>
      <c r="AQ13" s="318">
        <v>2948</v>
      </c>
      <c r="AR13" s="319">
        <v>-51.8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524</v>
      </c>
      <c r="AL14" s="1178"/>
      <c r="AM14" s="1178"/>
      <c r="AN14" s="1179"/>
      <c r="AO14" s="317">
        <v>26390</v>
      </c>
      <c r="AP14" s="317">
        <v>844</v>
      </c>
      <c r="AQ14" s="318">
        <v>1798</v>
      </c>
      <c r="AR14" s="319">
        <v>-53.1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525</v>
      </c>
      <c r="AL15" s="1184"/>
      <c r="AM15" s="1184"/>
      <c r="AN15" s="1185"/>
      <c r="AO15" s="317">
        <v>-161253</v>
      </c>
      <c r="AP15" s="317">
        <v>-5155</v>
      </c>
      <c r="AQ15" s="318">
        <v>-6111</v>
      </c>
      <c r="AR15" s="319">
        <v>-15.6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3122375</v>
      </c>
      <c r="AP16" s="317">
        <v>99827</v>
      </c>
      <c r="AQ16" s="318">
        <v>91920</v>
      </c>
      <c r="AR16" s="319">
        <v>8.6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530</v>
      </c>
      <c r="AL21" s="1187"/>
      <c r="AM21" s="1187"/>
      <c r="AN21" s="1188"/>
      <c r="AO21" s="330">
        <v>9.4600000000000009</v>
      </c>
      <c r="AP21" s="331">
        <v>8.52</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531</v>
      </c>
      <c r="AL22" s="1187"/>
      <c r="AM22" s="1187"/>
      <c r="AN22" s="1188"/>
      <c r="AO22" s="335">
        <v>93.6</v>
      </c>
      <c r="AP22" s="336">
        <v>97.5</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535</v>
      </c>
      <c r="AL32" s="1181"/>
      <c r="AM32" s="1181"/>
      <c r="AN32" s="1182"/>
      <c r="AO32" s="345">
        <v>1616903</v>
      </c>
      <c r="AP32" s="345">
        <v>51695</v>
      </c>
      <c r="AQ32" s="346">
        <v>52518</v>
      </c>
      <c r="AR32" s="347">
        <v>-1.6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536</v>
      </c>
      <c r="AL33" s="1181"/>
      <c r="AM33" s="1181"/>
      <c r="AN33" s="1182"/>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537</v>
      </c>
      <c r="AL34" s="1181"/>
      <c r="AM34" s="1181"/>
      <c r="AN34" s="1182"/>
      <c r="AO34" s="345" t="s">
        <v>522</v>
      </c>
      <c r="AP34" s="345" t="s">
        <v>522</v>
      </c>
      <c r="AQ34" s="346">
        <v>24</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538</v>
      </c>
      <c r="AL35" s="1181"/>
      <c r="AM35" s="1181"/>
      <c r="AN35" s="1182"/>
      <c r="AO35" s="345">
        <v>1103799</v>
      </c>
      <c r="AP35" s="345">
        <v>35290</v>
      </c>
      <c r="AQ35" s="346">
        <v>18573</v>
      </c>
      <c r="AR35" s="347">
        <v>90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539</v>
      </c>
      <c r="AL36" s="1181"/>
      <c r="AM36" s="1181"/>
      <c r="AN36" s="1182"/>
      <c r="AO36" s="345">
        <v>37815</v>
      </c>
      <c r="AP36" s="345">
        <v>1209</v>
      </c>
      <c r="AQ36" s="346">
        <v>2920</v>
      </c>
      <c r="AR36" s="347">
        <v>-58.6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540</v>
      </c>
      <c r="AL37" s="1181"/>
      <c r="AM37" s="1181"/>
      <c r="AN37" s="1182"/>
      <c r="AO37" s="345">
        <v>10658</v>
      </c>
      <c r="AP37" s="345">
        <v>341</v>
      </c>
      <c r="AQ37" s="346">
        <v>483</v>
      </c>
      <c r="AR37" s="347">
        <v>-29.4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541</v>
      </c>
      <c r="AL38" s="1190"/>
      <c r="AM38" s="1190"/>
      <c r="AN38" s="1191"/>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542</v>
      </c>
      <c r="AL39" s="1190"/>
      <c r="AM39" s="1190"/>
      <c r="AN39" s="1191"/>
      <c r="AO39" s="345">
        <v>-104687</v>
      </c>
      <c r="AP39" s="345">
        <v>-3347</v>
      </c>
      <c r="AQ39" s="346">
        <v>-4335</v>
      </c>
      <c r="AR39" s="347">
        <v>-22.8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543</v>
      </c>
      <c r="AL40" s="1181"/>
      <c r="AM40" s="1181"/>
      <c r="AN40" s="1182"/>
      <c r="AO40" s="345">
        <v>-1992971</v>
      </c>
      <c r="AP40" s="345">
        <v>-63718</v>
      </c>
      <c r="AQ40" s="346">
        <v>-49481</v>
      </c>
      <c r="AR40" s="347">
        <v>28.8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671517</v>
      </c>
      <c r="AP41" s="345">
        <v>21469</v>
      </c>
      <c r="AQ41" s="346">
        <v>20703</v>
      </c>
      <c r="AR41" s="347">
        <v>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513</v>
      </c>
      <c r="AN49" s="1197" t="s">
        <v>547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4456111</v>
      </c>
      <c r="AN51" s="367">
        <v>132713</v>
      </c>
      <c r="AO51" s="368">
        <v>86.4</v>
      </c>
      <c r="AP51" s="369">
        <v>65876</v>
      </c>
      <c r="AQ51" s="370">
        <v>-19.399999999999999</v>
      </c>
      <c r="AR51" s="371">
        <v>105.8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3385496</v>
      </c>
      <c r="AN52" s="375">
        <v>100828</v>
      </c>
      <c r="AO52" s="376">
        <v>113.2</v>
      </c>
      <c r="AP52" s="377">
        <v>36484</v>
      </c>
      <c r="AQ52" s="378">
        <v>-3.8</v>
      </c>
      <c r="AR52" s="379">
        <v>117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3430214</v>
      </c>
      <c r="AN53" s="367">
        <v>103716</v>
      </c>
      <c r="AO53" s="368">
        <v>-21.8</v>
      </c>
      <c r="AP53" s="369">
        <v>68468</v>
      </c>
      <c r="AQ53" s="370">
        <v>3.9</v>
      </c>
      <c r="AR53" s="371">
        <v>-25.7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2325404</v>
      </c>
      <c r="AN54" s="375">
        <v>70311</v>
      </c>
      <c r="AO54" s="376">
        <v>-30.3</v>
      </c>
      <c r="AP54" s="377">
        <v>34140</v>
      </c>
      <c r="AQ54" s="378">
        <v>-6.4</v>
      </c>
      <c r="AR54" s="379">
        <v>-23.9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2532414</v>
      </c>
      <c r="AN55" s="367">
        <v>77916</v>
      </c>
      <c r="AO55" s="368">
        <v>-24.9</v>
      </c>
      <c r="AP55" s="369">
        <v>69729</v>
      </c>
      <c r="AQ55" s="370">
        <v>1.8</v>
      </c>
      <c r="AR55" s="371">
        <v>-26.7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1683736</v>
      </c>
      <c r="AN56" s="375">
        <v>51804</v>
      </c>
      <c r="AO56" s="376">
        <v>-26.3</v>
      </c>
      <c r="AP56" s="377">
        <v>38908</v>
      </c>
      <c r="AQ56" s="378">
        <v>14</v>
      </c>
      <c r="AR56" s="379">
        <v>-40.299999999999997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2987484</v>
      </c>
      <c r="AN57" s="367">
        <v>93248</v>
      </c>
      <c r="AO57" s="368">
        <v>19.7</v>
      </c>
      <c r="AP57" s="369">
        <v>74581</v>
      </c>
      <c r="AQ57" s="370">
        <v>7</v>
      </c>
      <c r="AR57" s="371">
        <v>12.7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1798646</v>
      </c>
      <c r="AN58" s="375">
        <v>56141</v>
      </c>
      <c r="AO58" s="376">
        <v>8.4</v>
      </c>
      <c r="AP58" s="377">
        <v>41563</v>
      </c>
      <c r="AQ58" s="378">
        <v>6.8</v>
      </c>
      <c r="AR58" s="379">
        <v>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1901864</v>
      </c>
      <c r="AN59" s="367">
        <v>60805</v>
      </c>
      <c r="AO59" s="368">
        <v>-34.799999999999997</v>
      </c>
      <c r="AP59" s="369">
        <v>76347</v>
      </c>
      <c r="AQ59" s="370">
        <v>2.4</v>
      </c>
      <c r="AR59" s="371">
        <v>-37.200000000000003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909175</v>
      </c>
      <c r="AN60" s="375">
        <v>29068</v>
      </c>
      <c r="AO60" s="376">
        <v>-48.2</v>
      </c>
      <c r="AP60" s="377">
        <v>41762</v>
      </c>
      <c r="AQ60" s="378">
        <v>0.5</v>
      </c>
      <c r="AR60" s="379">
        <v>-48.7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3061617</v>
      </c>
      <c r="AN61" s="382">
        <v>93680</v>
      </c>
      <c r="AO61" s="383">
        <v>4.9000000000000004</v>
      </c>
      <c r="AP61" s="384">
        <v>71000</v>
      </c>
      <c r="AQ61" s="385">
        <v>-0.9</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2020491</v>
      </c>
      <c r="AN62" s="375">
        <v>61630</v>
      </c>
      <c r="AO62" s="376">
        <v>3.4</v>
      </c>
      <c r="AP62" s="377">
        <v>38571</v>
      </c>
      <c r="AQ62" s="378">
        <v>2.2000000000000002</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j510GqvtEvKqhcLDXqHdeCDhBmQH2WwPn9DHLYOSTvqzhUjik+rt0FJP3Z4ZUM4/PGkSbKehviMfWQFBqg3Nw==" saltValue="v/8Mtpu3e0VmtxlQeuoz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election activeCell="AP116" sqref="AP116"/>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510</v>
      </c>
    </row>
    <row r="121" spans="125:125" ht="13.5" hidden="1" customHeight="1" x14ac:dyDescent="0.15">
      <c r="DU121" s="292"/>
    </row>
  </sheetData>
  <sheetProtection algorithmName="SHA-512" hashValue="s5P6BH6nkbxl9tFXG94bn91J5JDpath2oaXqYxLRfWJGRCeMeZ2RQ0s0qbsT83lrU0Of2zuqgZWocyvYyVGrwg==" saltValue="xkIzoxrfFmeKxs6Ih+cv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election activeCell="C108" sqref="C10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uNhin6tAH4p1Ib0pxaz4w+l4f5fD2B8FcEzlLr/N8l/amwoAExd4p/3zUvOWPopAnJPUULop7Uho89CtH4uwJA==" saltValue="YwA+oq60CqS977o3/A1/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41.11</v>
      </c>
      <c r="G47" s="12">
        <v>41.95</v>
      </c>
      <c r="H47" s="12">
        <v>42.72</v>
      </c>
      <c r="I47" s="12">
        <v>42.99</v>
      </c>
      <c r="J47" s="13">
        <v>41.89</v>
      </c>
    </row>
    <row r="48" spans="2:10" ht="57.75" customHeight="1" x14ac:dyDescent="0.15">
      <c r="B48" s="14"/>
      <c r="C48" s="1202" t="s">
        <v>4</v>
      </c>
      <c r="D48" s="1202"/>
      <c r="E48" s="1203"/>
      <c r="F48" s="15">
        <v>15.26</v>
      </c>
      <c r="G48" s="16">
        <v>15.24</v>
      </c>
      <c r="H48" s="16">
        <v>16.12</v>
      </c>
      <c r="I48" s="16">
        <v>14.74</v>
      </c>
      <c r="J48" s="17">
        <v>24.65</v>
      </c>
    </row>
    <row r="49" spans="2:10" ht="57.75" customHeight="1" thickBot="1" x14ac:dyDescent="0.2">
      <c r="B49" s="18"/>
      <c r="C49" s="1204" t="s">
        <v>5</v>
      </c>
      <c r="D49" s="1204"/>
      <c r="E49" s="1205"/>
      <c r="F49" s="19">
        <v>2.5499999999999998</v>
      </c>
      <c r="G49" s="20">
        <v>3.77</v>
      </c>
      <c r="H49" s="20">
        <v>1.47</v>
      </c>
      <c r="I49" s="20" t="s">
        <v>567</v>
      </c>
      <c r="J49" s="21">
        <v>10.32</v>
      </c>
    </row>
    <row r="50" spans="2:10" ht="13.5" customHeight="1" x14ac:dyDescent="0.15"/>
  </sheetData>
  <sheetProtection algorithmName="SHA-512" hashValue="MUBaKrLTpmZ54xJXmadtBNYbbMoAZF3W122OCcauS8ASTW3cfNIXn7hOBuAvLfh9DccwiZ74TlU4SmSINj6+Wg==" saltValue="sZ2Z7Az/+uiZQfr18hOH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WS21016</cp:lastModifiedBy>
  <cp:lastPrinted>2022-03-11T06:43:33Z</cp:lastPrinted>
  <dcterms:created xsi:type="dcterms:W3CDTF">2022-02-02T04:45:23Z</dcterms:created>
  <dcterms:modified xsi:type="dcterms:W3CDTF">2022-08-19T10:12:30Z</dcterms:modified>
  <cp:category/>
</cp:coreProperties>
</file>